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90" windowHeight="12120" activeTab="1"/>
  </bookViews>
  <sheets>
    <sheet name="Sheet1" sheetId="1" r:id="rId1"/>
    <sheet name="JP Data Tabl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z">#REF!</definedName>
    <definedName name="A">'[10]Kummel linex US'!$I$4</definedName>
    <definedName name="a_1">'[9]analysis B'!$Q$6</definedName>
    <definedName name="a_2">'[9]analysis B'!$Q$7</definedName>
    <definedName name="alpha">'[10]General linex US delta data'!$G$2</definedName>
    <definedName name="alpha_e">'[11]OPTln'!$AA$3</definedName>
    <definedName name="ALUMINIUM">'[5]AL'!$E$2</definedName>
    <definedName name="ANIMAL_EFF">'[1]HORSE'!$E$3</definedName>
    <definedName name="ANIMAL_EFF_US">'[6]HORSE'!$E$3</definedName>
    <definedName name="ASPHALT">#REF!</definedName>
    <definedName name="b">'[10]Kummel linex US'!$I$5</definedName>
    <definedName name="barley">'[7]SIMPLE-CU'!$I$3</definedName>
    <definedName name="BAUXITE">'[5]AL'!$E$1</definedName>
    <definedName name="beta">'[10]General linex US delta data'!$G$3</definedName>
    <definedName name="beta_e">'[11]OPTln'!$AA$4</definedName>
    <definedName name="CAL_CONTENT">#REF!</definedName>
    <definedName name="ce">'[10]Kummel linex US'!$I$6</definedName>
    <definedName name="change">#REF!</definedName>
    <definedName name="coefficient">'[7]SIMPLE'!$Z$3</definedName>
    <definedName name="COPPER">'[5]CU'!$E$4</definedName>
    <definedName name="COPPER_AVERAGE">#REF!</definedName>
    <definedName name="COPPER_ORE">'[5]CU'!$E$3</definedName>
    <definedName name="corn">'[7]SIMPLE-CU'!$I$2</definedName>
    <definedName name="cotton">'[7]SIMPLE-CU'!$U$2</definedName>
    <definedName name="CR">'[10]Kummel linex US'!#REF!</definedName>
    <definedName name="D">'[10]kummel linex JP'!#REF!</definedName>
    <definedName name="d_1">'[8]info'!$S$44</definedName>
    <definedName name="d_2">'[8]info'!$S$45</definedName>
    <definedName name="D_b">'[10]kummel linex JP'!#REF!</definedName>
    <definedName name="D_c">'[10]kummel linex JP'!#REF!</definedName>
    <definedName name="D_d">'[10]kummel linex JP'!#REF!</definedName>
    <definedName name="D_e">'[10]kummel linex JP'!#REF!</definedName>
    <definedName name="DAILY_INTAKE">#REF!</definedName>
    <definedName name="DATABASE_MI">#REF!</definedName>
    <definedName name="DE_HORSE">'[1]HORSE'!$E$1</definedName>
    <definedName name="DE_MULE">'[1]HORSE'!$E$2</definedName>
    <definedName name="DE_MULE_US">'[6]HORSE'!$E$2</definedName>
    <definedName name="deltat_1_US">'[6]Human'!$M$119</definedName>
    <definedName name="dt">'[9]analysis B'!$Q$9</definedName>
    <definedName name="dt_3">'[8]info'!$S$47</definedName>
    <definedName name="EAPPCOAL">#REF!</definedName>
    <definedName name="EAPPGAS">#REF!</definedName>
    <definedName name="EAPPPET">#REF!</definedName>
    <definedName name="EAPPTOT">#REF!</definedName>
    <definedName name="EAPPWOOD">#REF!</definedName>
    <definedName name="EFINCOAL">#REF!</definedName>
    <definedName name="EFINGAS">#REF!</definedName>
    <definedName name="EFINPET">#REF!</definedName>
    <definedName name="EFINWOOD">#REF!</definedName>
    <definedName name="elecstand">'[4]CD1'!#REF!</definedName>
    <definedName name="EPRODGAS">#REF!</definedName>
    <definedName name="EPRODPET">#REF!</definedName>
    <definedName name="EPROTOT">#REF!</definedName>
    <definedName name="EPROWOOD">#REF!</definedName>
    <definedName name="fstand">#REF!</definedName>
    <definedName name="gamma">'[10]General linex US delta data'!$G$4</definedName>
    <definedName name="gamma_e">'[11]OPTln'!$AA$5</definedName>
    <definedName name="GAS">#REF!</definedName>
    <definedName name="GDP">#REF!</definedName>
    <definedName name="gstand">#REF!</definedName>
    <definedName name="HAPPGAS">#REF!</definedName>
    <definedName name="HAPPPET">#REF!</definedName>
    <definedName name="HAPPWOOD">#REF!</definedName>
    <definedName name="HFINGAS">#REF!</definedName>
    <definedName name="HFINPET">#REF!</definedName>
    <definedName name="HFINWOOD">#REF!</definedName>
    <definedName name="HORSE_EFF">#REF!</definedName>
    <definedName name="HOURS_PER_YEAR">#REF!</definedName>
    <definedName name="HPRODGAS">#REF!</definedName>
    <definedName name="HPRODPET">#REF!</definedName>
    <definedName name="HPROWOOD">#REF!</definedName>
    <definedName name="HUMAN_EFF">#REF!</definedName>
    <definedName name="IRON_ORE">'[5]FE'!$I$1</definedName>
    <definedName name="IRON_ORE_US">'[5]FE'!$I$1</definedName>
    <definedName name="k">#REF!</definedName>
    <definedName name="k_1_US">'[6]Human'!$M$117</definedName>
    <definedName name="kCAL_TO_JOULE">#REF!</definedName>
    <definedName name="kwhtopJ">'[4]values'!$B$9</definedName>
    <definedName name="lbstoton">'[7]SIMPLE-CU'!$U$3</definedName>
    <definedName name="LEAD">'[5]PB'!$E$2</definedName>
    <definedName name="LEAD_ORE">'[5]PB'!$E$1</definedName>
    <definedName name="length">#REF!</definedName>
    <definedName name="MAPPCOAL">#REF!</definedName>
    <definedName name="MAPPGAS">#REF!</definedName>
    <definedName name="MAPPTOT">#REF!</definedName>
    <definedName name="MAPPWOOD">#REF!</definedName>
    <definedName name="MFINGAS">#REF!</definedName>
    <definedName name="MFINWOOD">#REF!</definedName>
    <definedName name="MINERALS">#REF!</definedName>
    <definedName name="MPRODGAS">#REF!</definedName>
    <definedName name="MPRODPET">#REF!</definedName>
    <definedName name="MPRODTOT">#REF!</definedName>
    <definedName name="MPROWOOD">#REF!</definedName>
    <definedName name="mu">'[10]General linex US delta data'!$G$5</definedName>
    <definedName name="NA">'[3]aggregate efficiency'!$D$9</definedName>
    <definedName name="NFc">#REF!</definedName>
    <definedName name="oats">'[7]SIMPLE-CU'!$L$2</definedName>
    <definedName name="OUT">'[4]PRIMES'!#REF!</definedName>
    <definedName name="PIG_IRON">'[5]FE'!$I$3</definedName>
    <definedName name="PLASTICS">#REF!</definedName>
    <definedName name="POP">#REF!</definedName>
    <definedName name="PRINT_AREA_MI">#REF!</definedName>
    <definedName name="PRINT_TITLES_MI">#REF!</definedName>
    <definedName name="rice">'[7]SIMPLE-CU'!$L$3</definedName>
    <definedName name="rye">'[7]SIMPLE-CU'!$R$3</definedName>
    <definedName name="sorghum">'[7]SIMPLE-CU'!$O$2</definedName>
    <definedName name="soybean">'[7]SIMPLE-CU'!$R$2</definedName>
    <definedName name="STEEL">'[5]FE'!$I$2</definedName>
    <definedName name="sunflower">'[7]SIMPLE-CU'!$F$4</definedName>
    <definedName name="tm">'[9]analysis B'!$Q$8</definedName>
    <definedName name="tm_1_US">'[6]Human'!$M$118</definedName>
    <definedName name="tm3">'[8]info'!$S$46</definedName>
    <definedName name="ustomt">'[7]SIMPLE-CU'!$F$3</definedName>
    <definedName name="WBMIN">'[10]Kummel linex US'!$I$1</definedName>
    <definedName name="wheat">'[7]SIMPLE-CU'!$O$3</definedName>
    <definedName name="WOOD">#REF!</definedName>
    <definedName name="zeta">'[10]General linex US delta data'!$G$6</definedName>
    <definedName name="ZINC">'[5]ZN'!$E$1</definedName>
  </definedNames>
  <calcPr fullCalcOnLoad="1"/>
</workbook>
</file>

<file path=xl/sharedStrings.xml><?xml version="1.0" encoding="utf-8"?>
<sst xmlns="http://schemas.openxmlformats.org/spreadsheetml/2006/main" count="232" uniqueCount="72">
  <si>
    <t>Japan Resource Exergy and Useful Work Database</t>
  </si>
  <si>
    <t>Table 1.A. Coal (Exergy and Useful Work)</t>
  </si>
  <si>
    <t>Units: TJ (exergy)</t>
  </si>
  <si>
    <t>Units: TJ (useful work)</t>
  </si>
  <si>
    <t>Units: %</t>
  </si>
  <si>
    <t>Year</t>
  </si>
  <si>
    <t>Total Primary Exergy Supply</t>
  </si>
  <si>
    <t>Exergy Allocation  by Usage Category</t>
  </si>
  <si>
    <t>Total Useful Work Supply</t>
  </si>
  <si>
    <t>Useful Work by Usage Category</t>
  </si>
  <si>
    <t>Coal</t>
  </si>
  <si>
    <t>Heat (Hight Temperature)</t>
  </si>
  <si>
    <t>Heat (Mid Temperature)</t>
  </si>
  <si>
    <t>Heat (Low Temperature)</t>
  </si>
  <si>
    <t>Mechanical Drive</t>
  </si>
  <si>
    <t>Electricity</t>
  </si>
  <si>
    <t>Light</t>
  </si>
  <si>
    <t>Non-Fuel</t>
  </si>
  <si>
    <t>Efficiency</t>
  </si>
  <si>
    <t>Table 1.B. Crude Oil and Petroleum Products (Exergy and Useful Work)</t>
  </si>
  <si>
    <t>Crude Oil and Petroleum Products</t>
  </si>
  <si>
    <t>Table 1.D. Natural gas (Exergy and Useful Work)</t>
  </si>
  <si>
    <t>Table 1.E. Renewables (Exergy and Useful Work)</t>
  </si>
  <si>
    <t>Exergy</t>
  </si>
  <si>
    <t>Useful Work</t>
  </si>
  <si>
    <t>Renewables (incl. Nuclear)</t>
  </si>
  <si>
    <t>Solar</t>
  </si>
  <si>
    <t>Geothermal</t>
  </si>
  <si>
    <t>Biomass</t>
  </si>
  <si>
    <t xml:space="preserve">Hydroelectric </t>
  </si>
  <si>
    <t>Nuclear</t>
  </si>
  <si>
    <t>Food and Feed</t>
  </si>
  <si>
    <t>Aeolien</t>
  </si>
  <si>
    <t>Units</t>
  </si>
  <si>
    <t>US$ million</t>
  </si>
  <si>
    <t>pre 1970 local currency (1987 constant prices); post 1970 Euro millions</t>
  </si>
  <si>
    <t>millions (population)</t>
  </si>
  <si>
    <t>TJ</t>
  </si>
  <si>
    <t>%</t>
  </si>
  <si>
    <t>millions</t>
  </si>
  <si>
    <t>million tonnes</t>
  </si>
  <si>
    <t>GDP</t>
  </si>
  <si>
    <t>Capital</t>
  </si>
  <si>
    <t>Labour</t>
  </si>
  <si>
    <t>Population</t>
  </si>
  <si>
    <t>CO2</t>
  </si>
  <si>
    <t>Paper</t>
  </si>
  <si>
    <t>Energy Use and Economic Development: A comparative analysis of useful work supply in Austrai, Japan, the United Kingdom and the US during 100 years of economic growth</t>
  </si>
  <si>
    <t>Authors</t>
  </si>
  <si>
    <t>Benjamin Warr, Robert Ayres, Nina Eisenmenger, Fridolin Krausmann, Heinz Schandl</t>
  </si>
  <si>
    <t>Muscle Work</t>
  </si>
  <si>
    <t>Table 1.F.a. Exergy inputs by type</t>
  </si>
  <si>
    <t>Table 1.F.b. Exergy inputs as share of total by type</t>
  </si>
  <si>
    <t>Total</t>
  </si>
  <si>
    <t>Natural Gas</t>
  </si>
  <si>
    <t>PJ (exergy)</t>
  </si>
  <si>
    <t>Non-conventional</t>
  </si>
  <si>
    <t>Biomass (Food and Feed)</t>
  </si>
  <si>
    <t>Exergy demand growth</t>
  </si>
  <si>
    <t>Average</t>
  </si>
  <si>
    <t>Table 1.Ga. Exergy allocation to useful work types</t>
  </si>
  <si>
    <t>Table 1.Gb.</t>
  </si>
  <si>
    <t>TJ (exergy)</t>
  </si>
  <si>
    <t>Table 1.Ha. Useful Work outputs by type</t>
  </si>
  <si>
    <t>Table 1 Hb. Useful Work outputs by type as share of total</t>
  </si>
  <si>
    <t>Table 1.I. Aggregate Time Series (GDP, Capital, Labour, Exergy, Useful Work and Efficiency)</t>
  </si>
  <si>
    <t>Exergy Allocation  by JPage Category</t>
  </si>
  <si>
    <t>JPeful Work</t>
  </si>
  <si>
    <t>JPeful Work by JPage Category</t>
  </si>
  <si>
    <t>Efficiency by JPeful Work Category</t>
  </si>
  <si>
    <t>Total JPeful Work Supply</t>
  </si>
  <si>
    <t>Table 1 I. Exergy Efficiency by Useful Work Type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</si>
</sst>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_ "/>
    <numFmt numFmtId="187" formatCode="0.0_ "/>
    <numFmt numFmtId="188" formatCode="0.000_ "/>
    <numFmt numFmtId="189" formatCode="0.00_ "/>
    <numFmt numFmtId="190" formatCode="0.000_);[Red]\(0.000\)"/>
    <numFmt numFmtId="191" formatCode="0.0000_ "/>
    <numFmt numFmtId="192" formatCode="0_);[Red]\(0\)"/>
    <numFmt numFmtId="193" formatCode="0.000000000_ "/>
    <numFmt numFmtId="194" formatCode="0.000000000000_ "/>
    <numFmt numFmtId="195" formatCode="0.000"/>
    <numFmt numFmtId="196" formatCode="0.0000"/>
    <numFmt numFmtId="197" formatCode="0.0"/>
    <numFmt numFmtId="198" formatCode="0.0000000"/>
    <numFmt numFmtId="199" formatCode="0.00000"/>
    <numFmt numFmtId="200" formatCode="0.000000000000000"/>
    <numFmt numFmtId="201" formatCode="[$-40C]dddd\ d\ mmmm\ yyyy"/>
    <numFmt numFmtId="202" formatCode="0.00000000"/>
    <numFmt numFmtId="203" formatCode="0.000000"/>
    <numFmt numFmtId="204" formatCode="#,##0\ &quot;F&quot;;\-#,##0\ &quot;F&quot;"/>
    <numFmt numFmtId="205" formatCode="#,##0\ &quot;F&quot;;[Red]\-#,##0\ &quot;F&quot;"/>
    <numFmt numFmtId="206" formatCode="#,##0.00\ &quot;F&quot;;\-#,##0.00\ &quot;F&quot;"/>
    <numFmt numFmtId="207" formatCode="#,##0.00\ &quot;F&quot;;[Red]\-#,##0.00\ &quot;F&quot;"/>
    <numFmt numFmtId="208" formatCode="_-* #,##0\ &quot;F&quot;_-;\-* #,##0\ &quot;F&quot;_-;_-* &quot;-&quot;\ &quot;F&quot;_-;_-@_-"/>
    <numFmt numFmtId="209" formatCode="_-* #,##0\ _F_-;\-* #,##0\ _F_-;_-* &quot;-&quot;\ _F_-;_-@_-"/>
    <numFmt numFmtId="210" formatCode="_-* #,##0.00\ &quot;F&quot;_-;\-* #,##0.00\ &quot;F&quot;_-;_-* &quot;-&quot;??\ &quot;F&quot;_-;_-@_-"/>
    <numFmt numFmtId="211" formatCode="_-* #,##0.00\ _F_-;\-* #,##0.00\ _F_-;_-* &quot;-&quot;??\ _F_-;_-@_-"/>
    <numFmt numFmtId="212" formatCode="0.000%"/>
    <numFmt numFmtId="213" formatCode="&quot;£&quot;#,##0.00"/>
    <numFmt numFmtId="214" formatCode="0.0000%"/>
    <numFmt numFmtId="215" formatCode="0.000000000000"/>
    <numFmt numFmtId="216" formatCode="0.00000000000000"/>
    <numFmt numFmtId="217" formatCode="0.0%"/>
    <numFmt numFmtId="218" formatCode="0.00000000000000%"/>
    <numFmt numFmtId="219" formatCode="_-* #,##0.0_-;\-* #,##0.0_-;_-* &quot;-&quot;??_-;_-@_-"/>
    <numFmt numFmtId="220" formatCode="_(* #,##0_);_(* \(#,##0\);_(* &quot;-&quot;??_);_(@_)"/>
    <numFmt numFmtId="221" formatCode="0.0000000000000000"/>
    <numFmt numFmtId="222" formatCode="mmm\ dd\,\ yyyy"/>
    <numFmt numFmtId="223" formatCode="hh:mm\ AM/PM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8">
    <font>
      <sz val="10"/>
      <name val="Arial"/>
      <family val="2"/>
    </font>
    <font>
      <u val="single"/>
      <sz val="11"/>
      <color indexed="20"/>
      <name val="–¾’©"/>
      <family val="3"/>
    </font>
    <font>
      <u val="single"/>
      <sz val="11"/>
      <color indexed="12"/>
      <name val="–¾’©"/>
      <family val="3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1"/>
      <name val="ＭＳ 明朝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17">
    <xf numFmtId="0" fontId="0" fillId="0" borderId="0" xfId="0" applyAlignment="1">
      <alignment/>
    </xf>
    <xf numFmtId="0" fontId="7" fillId="0" borderId="0" xfId="16" applyFont="1" applyAlignment="1">
      <alignment/>
    </xf>
    <xf numFmtId="0" fontId="6" fillId="0" borderId="0" xfId="16" applyFont="1" applyAlignment="1">
      <alignment/>
    </xf>
    <xf numFmtId="0" fontId="6" fillId="0" borderId="0" xfId="16" applyFont="1" applyAlignment="1">
      <alignment wrapText="1"/>
    </xf>
    <xf numFmtId="1" fontId="6" fillId="0" borderId="0" xfId="16" applyNumberFormat="1" applyFont="1" applyAlignment="1">
      <alignment/>
    </xf>
    <xf numFmtId="2" fontId="6" fillId="0" borderId="0" xfId="16" applyNumberFormat="1" applyFont="1" applyAlignment="1">
      <alignment/>
    </xf>
    <xf numFmtId="10" fontId="6" fillId="0" borderId="0" xfId="16" applyNumberFormat="1" applyFont="1" applyAlignment="1">
      <alignment/>
    </xf>
    <xf numFmtId="217" fontId="6" fillId="0" borderId="0" xfId="16" applyNumberFormat="1" applyFont="1" applyAlignment="1">
      <alignment/>
    </xf>
    <xf numFmtId="0" fontId="6" fillId="0" borderId="0" xfId="0" applyFont="1" applyAlignment="1">
      <alignment/>
    </xf>
    <xf numFmtId="9" fontId="6" fillId="0" borderId="0" xfId="16" applyNumberFormat="1" applyFont="1" applyAlignment="1">
      <alignment/>
    </xf>
    <xf numFmtId="3" fontId="6" fillId="0" borderId="0" xfId="16" applyNumberFormat="1" applyFont="1" applyAlignment="1">
      <alignment/>
    </xf>
    <xf numFmtId="0" fontId="0" fillId="0" borderId="0" xfId="0" applyFont="1" applyAlignment="1">
      <alignment/>
    </xf>
    <xf numFmtId="0" fontId="6" fillId="0" borderId="0" xfId="24" applyFont="1">
      <alignment/>
      <protection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 quotePrefix="1">
      <alignment/>
    </xf>
    <xf numFmtId="1" fontId="6" fillId="0" borderId="0" xfId="0" applyNumberFormat="1" applyFont="1" applyAlignment="1">
      <alignment/>
    </xf>
    <xf numFmtId="217" fontId="6" fillId="0" borderId="0" xfId="0" applyNumberFormat="1" applyFont="1" applyAlignment="1">
      <alignment/>
    </xf>
  </cellXfs>
  <cellStyles count="13">
    <cellStyle name="Normal" xfId="0"/>
    <cellStyle name="•\Ž¦Ï‚Ý‚ÌƒnƒCƒp[ƒŠƒ“ƒN" xfId="15"/>
    <cellStyle name="ANCLAS,REZONES Y SUS PARTES,DE FUNDICION,DE HIERRO O DE ACERO" xfId="16"/>
    <cellStyle name="Comma" xfId="17"/>
    <cellStyle name="Comma [0]" xfId="18"/>
    <cellStyle name="Currency" xfId="19"/>
    <cellStyle name="Currency [0]" xfId="20"/>
    <cellStyle name="ƒnƒCƒp[ƒŠƒ“ƒN" xfId="21"/>
    <cellStyle name="Followed Hyperlink" xfId="22"/>
    <cellStyle name="Hyperlink" xfId="23"/>
    <cellStyle name="Normal_REXSECO_4_renewables etc_06" xfId="24"/>
    <cellStyle name="Percent" xfId="25"/>
    <cellStyle name="標準_Sheet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nj\Mes%20documents\ECONOMY\DATA\The%20USA%20Database\USA%20WORK%20EXERGY%20v3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TILIS~1\MESDOC~1\WORK\Economy\Analysis\pfit\pffit_regression_analysis_IIASA_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1\Mes%20documents\WORK\Economy\Analysis\USA%20Production%20Functions\USA%20Service%20Production%20Functions%20LINEX%20Oct%20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TILIS~1\MESDOC~1\WORK\Economy\Analysis\pfit\nov2006\res1947_US.csv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rr\My%20Documents\My%20Work\Economy\Analysis\JP%20Exergy\Results\JP%20Macro%2011.24.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rr\My%20Documents\My%20Work\Economy\Analysis\JP%20Exergy\JP%20Exergy%20and%20Work%20Databook%2012.02.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n\Mes%20documents\ECONOMY\Analysis_Backup\Phytomass%20Exergy\Phytomass%20Exergy%20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n\Mes%20documents\ECONOMY\DATA\The%20USA%20Database\Exergy_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rr\My%20Documents\My%20Work\Economy\Analysis\JP%20Exergy\Source%20Data\JP%20Metals%202206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nj\Mes%20documents\My%20WORK\ECONOMY\Data\The%20Japan%20Database\Japan%20historical%20database\JP%20Human%20and%20Anim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nj\Mes%20documents\My%20WORK\ECONOMY\Data\The%20USA%20Database\US_crops_statistic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1\Mes%20documents\WORK\Economy\Analysis\JP%20Exergy\Results\Japan%20Transport%20Efficiency%202206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1\Mes%20documents\WORK\Economy\Analysis\USA%20Production%20Functions\USA%20PF%20Fits%20with%20time%20dependent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RSE"/>
      <sheetName val="HUMAN"/>
      <sheetName val="COAL"/>
      <sheetName val="PETROLEUM"/>
      <sheetName val="GAS"/>
      <sheetName val="HEAT_FRACTIONS"/>
      <sheetName val="TOTALS"/>
      <sheetName val="F&amp;G"/>
      <sheetName val="NEW1"/>
      <sheetName val="NEW2"/>
      <sheetName val="NEW3"/>
      <sheetName val="NEW4"/>
      <sheetName val="work"/>
      <sheetName val="ACCFig2"/>
      <sheetName val="ACCFig3"/>
      <sheetName val="ACCFig5"/>
      <sheetName val="ACCFig7"/>
      <sheetName val="EPW Fig2"/>
      <sheetName val="EPW Fig3"/>
      <sheetName val="EPW Fig5"/>
      <sheetName val="EPW Fig6"/>
      <sheetName val="EPW Fig7"/>
      <sheetName val="EPW Fig8"/>
      <sheetName val="EPW Fig9"/>
      <sheetName val="EPW Fig16"/>
      <sheetName val="CONVERSION EFFICIENCY"/>
      <sheetName val="work-GDP"/>
    </sheetNames>
    <sheetDataSet>
      <sheetData sheetId="0">
        <row r="1">
          <cell r="E1">
            <v>29400</v>
          </cell>
        </row>
        <row r="2">
          <cell r="E2">
            <v>11100</v>
          </cell>
        </row>
        <row r="3">
          <cell r="E3">
            <v>0.4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ource data"/>
      <sheetName val="USfactors"/>
      <sheetName val="JPfactors"/>
      <sheetName val="US_data_B"/>
      <sheetName val="JP_data_B"/>
      <sheetName val="US_data_Ub"/>
      <sheetName val="JP_data_Ub"/>
      <sheetName val="US_data_Ue"/>
      <sheetName val="JP_data_Ue"/>
      <sheetName val="CobbDouglas US no dummies"/>
      <sheetName val="CobbDouglas Japan no dummies"/>
      <sheetName val="CDusest"/>
      <sheetName val="CDjpest"/>
      <sheetName val="CDus_noA"/>
      <sheetName val="CDjp_noA"/>
      <sheetName val="CDusestnoA"/>
      <sheetName val="CDjpestnoA"/>
      <sheetName val="Kummel linex US"/>
      <sheetName val="kummel linex JP"/>
      <sheetName val="General linex US delta data"/>
      <sheetName val="General linex JP delata data"/>
      <sheetName val="GL us delta"/>
      <sheetName val="GL jp delta"/>
      <sheetName val="GL us elas"/>
      <sheetName val="GL jp elas"/>
      <sheetName val="Gen linex us levels Ub"/>
      <sheetName val="Gen linex jp levels ub"/>
      <sheetName val="Gen linex us levels B"/>
      <sheetName val="Gen linex jp levels B"/>
      <sheetName val="residuals"/>
      <sheetName val="res USndiff"/>
      <sheetName val="res JPndiff"/>
      <sheetName val="res USdiff"/>
      <sheetName val="res JPdiff"/>
      <sheetName val="Cobb Douglas with dummies  US"/>
      <sheetName val="Cobb Doug dummies postwar US"/>
      <sheetName val="Gen linex with dummies US"/>
      <sheetName val="CD dummies US"/>
      <sheetName val="CD dummies US postwar"/>
      <sheetName val="Gen linex dummies US"/>
      <sheetName val="Gen linex dummies elas US"/>
      <sheetName val="Cobb Doug dummies JP"/>
      <sheetName val="Cobb Doug dummies postwar JP"/>
      <sheetName val="Gen linex with dummies JP"/>
      <sheetName val="CD dummies JP"/>
      <sheetName val="CD dummies postwar JP"/>
      <sheetName val="Gen linex dummies JP"/>
      <sheetName val="Gen linex dummies elas JP"/>
    </sheetNames>
    <sheetDataSet>
      <sheetData sheetId="18">
        <row r="1">
          <cell r="I1">
            <v>0.6539479398413736</v>
          </cell>
        </row>
        <row r="4">
          <cell r="I4">
            <v>0.1120185185513333</v>
          </cell>
        </row>
        <row r="5">
          <cell r="I5">
            <v>5.175784494646088</v>
          </cell>
        </row>
        <row r="6">
          <cell r="I6">
            <v>0</v>
          </cell>
        </row>
      </sheetData>
      <sheetData sheetId="20">
        <row r="2">
          <cell r="G2">
            <v>0</v>
          </cell>
        </row>
        <row r="3">
          <cell r="G3">
            <v>0.6638</v>
          </cell>
        </row>
        <row r="4">
          <cell r="G4">
            <v>0.1749</v>
          </cell>
        </row>
        <row r="5">
          <cell r="G5">
            <v>0.327</v>
          </cell>
        </row>
        <row r="6">
          <cell r="G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ster.data"/>
      <sheetName val="mprods"/>
      <sheetName val="0.1"/>
      <sheetName val="cR"/>
      <sheetName val="Correlations diffs"/>
      <sheetName val="notes"/>
      <sheetName val="Correlations"/>
      <sheetName val="a1"/>
      <sheetName val="a2"/>
      <sheetName val="p1.2"/>
      <sheetName val="p1.3"/>
      <sheetName val="p1.4"/>
      <sheetName val="p1.5"/>
      <sheetName val="p2.3"/>
      <sheetName val="p5.1a"/>
      <sheetName val="p5.1b"/>
      <sheetName val="p5.1c OPT"/>
      <sheetName val="p5.1c OPT (2)"/>
      <sheetName val="p5.1c rOLS"/>
      <sheetName val="p5.1c rOLS (2)"/>
      <sheetName val="p5.2a (2)"/>
      <sheetName val="p5.2a"/>
      <sheetName val="p2.1a"/>
      <sheetName val="p2.1"/>
      <sheetName val="p2.2"/>
      <sheetName val="p2.4"/>
      <sheetName val="p3"/>
      <sheetName val="p4.1"/>
      <sheetName val="p4.2"/>
      <sheetName val="plinols"/>
      <sheetName val="LINEXOLS"/>
      <sheetName val="OPTlninc"/>
      <sheetName val="OPTinc"/>
      <sheetName val="OPTln"/>
      <sheetName val="Sheet1"/>
      <sheetName val="OLSln"/>
      <sheetName val="OLSlninc"/>
      <sheetName val="OLSrlninc"/>
      <sheetName val="Durbin-Watson"/>
      <sheetName val="Durbin-Watson (2)"/>
      <sheetName val="Ayres 100 sE"/>
      <sheetName val="logsLX_B_OPT"/>
      <sheetName val="sLX_B_OPT"/>
      <sheetName val="Ayres 100 E"/>
      <sheetName val="Ayres 100 E (2)"/>
      <sheetName val="elasticities non-smoothed"/>
      <sheetName val="LX_B_OPT"/>
      <sheetName val="Durbin-Watson (4)"/>
      <sheetName val="logLX_B_OPT"/>
      <sheetName val="Durbin-Watson (3)"/>
      <sheetName val="p5.2"/>
      <sheetName val="p5.2b"/>
      <sheetName val="p5.2c"/>
      <sheetName val="p5.2d"/>
      <sheetName val="p4.3"/>
      <sheetName val="p4.4"/>
      <sheetName val="results"/>
      <sheetName val="p1B"/>
      <sheetName val="p1E"/>
      <sheetName val="p1.1"/>
      <sheetName val="p2"/>
      <sheetName val="p5"/>
      <sheetName val="w9"/>
      <sheetName val="w10"/>
      <sheetName val="W11"/>
      <sheetName val="p6"/>
      <sheetName val="g1"/>
      <sheetName val="c1"/>
      <sheetName val="fit"/>
      <sheetName val="elasticities"/>
      <sheetName val="fit non smoothed"/>
      <sheetName val="% error non-smoothed"/>
    </sheetNames>
    <sheetDataSet>
      <sheetData sheetId="33">
        <row r="3">
          <cell r="AA3">
            <v>0.720380725395528</v>
          </cell>
        </row>
        <row r="4">
          <cell r="AA4">
            <v>0</v>
          </cell>
        </row>
        <row r="5">
          <cell r="AA5">
            <v>0.2796192780718704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19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andardJP"/>
      <sheetName val="output"/>
      <sheetName val="GDP"/>
      <sheetName val="CAPITAL"/>
      <sheetName val="WORK"/>
      <sheetName val="LABOUR new"/>
      <sheetName val="LABOUR"/>
      <sheetName val="cap01"/>
      <sheetName val="cap01 (2)"/>
      <sheetName val="lab1"/>
      <sheetName val="GDP ratios"/>
      <sheetName val="Chart14"/>
      <sheetName val="Chart15"/>
      <sheetName val="Chart15 (2)"/>
    </sheetNames>
    <sheetDataSet>
      <sheetData sheetId="2">
        <row r="11">
          <cell r="D11">
            <v>65845</v>
          </cell>
        </row>
        <row r="12">
          <cell r="D12">
            <v>67432.2</v>
          </cell>
        </row>
        <row r="13">
          <cell r="D13">
            <v>69019.4</v>
          </cell>
        </row>
        <row r="14">
          <cell r="D14">
            <v>70606.59999999999</v>
          </cell>
        </row>
        <row r="15">
          <cell r="D15">
            <v>72193.79999999999</v>
          </cell>
        </row>
        <row r="16">
          <cell r="D16">
            <v>73780.99999999999</v>
          </cell>
        </row>
        <row r="17">
          <cell r="D17">
            <v>75368.19999999998</v>
          </cell>
        </row>
        <row r="18">
          <cell r="D18">
            <v>76955.39999999998</v>
          </cell>
        </row>
        <row r="19">
          <cell r="D19">
            <v>78542.59999999998</v>
          </cell>
        </row>
        <row r="20">
          <cell r="D20">
            <v>80129.79999999997</v>
          </cell>
        </row>
        <row r="21">
          <cell r="D21">
            <v>81717</v>
          </cell>
        </row>
        <row r="22">
          <cell r="D22">
            <v>85526.2</v>
          </cell>
        </row>
        <row r="23">
          <cell r="D23">
            <v>89335.4</v>
          </cell>
        </row>
        <row r="24">
          <cell r="D24">
            <v>93144.59999999999</v>
          </cell>
        </row>
        <row r="25">
          <cell r="D25">
            <v>96953.79999999999</v>
          </cell>
        </row>
        <row r="26">
          <cell r="D26">
            <v>100762.99999999999</v>
          </cell>
        </row>
        <row r="27">
          <cell r="D27">
            <v>104572.19999999998</v>
          </cell>
        </row>
        <row r="28">
          <cell r="D28">
            <v>108381.39999999998</v>
          </cell>
        </row>
        <row r="29">
          <cell r="D29">
            <v>112190.59999999998</v>
          </cell>
        </row>
        <row r="30">
          <cell r="D30">
            <v>115999.79999999997</v>
          </cell>
        </row>
        <row r="31">
          <cell r="D31">
            <v>119809</v>
          </cell>
        </row>
        <row r="32">
          <cell r="D32">
            <v>122865.4</v>
          </cell>
        </row>
        <row r="33">
          <cell r="D33">
            <v>125921.79999999999</v>
          </cell>
        </row>
        <row r="34">
          <cell r="D34">
            <v>128978.19999999998</v>
          </cell>
        </row>
        <row r="35">
          <cell r="D35">
            <v>132034.59999999998</v>
          </cell>
        </row>
        <row r="36">
          <cell r="D36">
            <v>135090.99999999997</v>
          </cell>
        </row>
        <row r="37">
          <cell r="D37">
            <v>138147.39999999997</v>
          </cell>
        </row>
        <row r="38">
          <cell r="D38">
            <v>141203.79999999996</v>
          </cell>
        </row>
        <row r="39">
          <cell r="D39">
            <v>144260.19999999995</v>
          </cell>
        </row>
        <row r="40">
          <cell r="D40">
            <v>147316.59999999995</v>
          </cell>
        </row>
        <row r="41">
          <cell r="D41">
            <v>150373</v>
          </cell>
        </row>
        <row r="42">
          <cell r="D42">
            <v>161882.2</v>
          </cell>
        </row>
        <row r="43">
          <cell r="D43">
            <v>173391.40000000002</v>
          </cell>
        </row>
        <row r="44">
          <cell r="D44">
            <v>184900.60000000003</v>
          </cell>
        </row>
        <row r="45">
          <cell r="D45">
            <v>196409.80000000005</v>
          </cell>
        </row>
        <row r="46">
          <cell r="D46">
            <v>207919.00000000006</v>
          </cell>
        </row>
        <row r="47">
          <cell r="D47">
            <v>219428.20000000007</v>
          </cell>
        </row>
        <row r="48">
          <cell r="D48">
            <v>230937.40000000008</v>
          </cell>
        </row>
        <row r="49">
          <cell r="D49">
            <v>242446.6000000001</v>
          </cell>
        </row>
        <row r="50">
          <cell r="D50">
            <v>253955.8000000001</v>
          </cell>
        </row>
        <row r="51">
          <cell r="D51">
            <v>265465</v>
          </cell>
        </row>
        <row r="58">
          <cell r="D58">
            <v>174914.94348567017</v>
          </cell>
        </row>
        <row r="59">
          <cell r="D59">
            <v>170265.29565711346</v>
          </cell>
        </row>
        <row r="60">
          <cell r="D60">
            <v>165615.6478285567</v>
          </cell>
        </row>
        <row r="61">
          <cell r="D61">
            <v>160966</v>
          </cell>
        </row>
        <row r="62">
          <cell r="D62">
            <v>181025</v>
          </cell>
        </row>
        <row r="63">
          <cell r="D63">
            <v>202005</v>
          </cell>
        </row>
        <row r="64">
          <cell r="D64">
            <v>216889</v>
          </cell>
        </row>
        <row r="65">
          <cell r="D65">
            <v>229151</v>
          </cell>
        </row>
        <row r="66">
          <cell r="D66">
            <v>248855</v>
          </cell>
        </row>
        <row r="67">
          <cell r="D67">
            <v>267567</v>
          </cell>
        </row>
        <row r="68">
          <cell r="D68">
            <v>287130</v>
          </cell>
        </row>
        <row r="69">
          <cell r="D69">
            <v>303857</v>
          </cell>
        </row>
        <row r="70">
          <cell r="D70">
            <v>331570</v>
          </cell>
        </row>
        <row r="71">
          <cell r="D71">
            <v>375090</v>
          </cell>
        </row>
        <row r="72">
          <cell r="D72">
            <v>420246</v>
          </cell>
        </row>
        <row r="73">
          <cell r="D73">
            <v>457742</v>
          </cell>
        </row>
        <row r="74">
          <cell r="D74">
            <v>496514</v>
          </cell>
        </row>
        <row r="75">
          <cell r="D75">
            <v>554449</v>
          </cell>
        </row>
        <row r="76">
          <cell r="D76">
            <v>586744</v>
          </cell>
        </row>
        <row r="77">
          <cell r="D77">
            <v>649189</v>
          </cell>
        </row>
        <row r="78">
          <cell r="D78">
            <v>721132</v>
          </cell>
        </row>
        <row r="79">
          <cell r="D79">
            <v>813984</v>
          </cell>
        </row>
        <row r="80">
          <cell r="D80">
            <v>915556</v>
          </cell>
        </row>
        <row r="81">
          <cell r="D81">
            <v>1013602</v>
          </cell>
        </row>
        <row r="82">
          <cell r="D82">
            <v>1061230</v>
          </cell>
        </row>
        <row r="83">
          <cell r="D83">
            <v>1150516</v>
          </cell>
        </row>
        <row r="84">
          <cell r="D84">
            <v>1242932</v>
          </cell>
        </row>
        <row r="85">
          <cell r="D85">
            <v>1227706</v>
          </cell>
        </row>
        <row r="86">
          <cell r="D86">
            <v>1265661</v>
          </cell>
        </row>
        <row r="87">
          <cell r="D87">
            <v>1315966</v>
          </cell>
        </row>
        <row r="88">
          <cell r="D88">
            <v>1373741</v>
          </cell>
        </row>
        <row r="89">
          <cell r="D89">
            <v>1446165</v>
          </cell>
        </row>
        <row r="90">
          <cell r="D90">
            <v>1525477</v>
          </cell>
        </row>
        <row r="91">
          <cell r="D91">
            <v>1568457</v>
          </cell>
        </row>
        <row r="92">
          <cell r="D92">
            <v>1618185</v>
          </cell>
        </row>
        <row r="93">
          <cell r="D93">
            <v>1667653</v>
          </cell>
        </row>
        <row r="94">
          <cell r="D94">
            <v>1706380</v>
          </cell>
        </row>
        <row r="95">
          <cell r="D95">
            <v>1773223</v>
          </cell>
        </row>
        <row r="96">
          <cell r="D96">
            <v>1851315</v>
          </cell>
        </row>
        <row r="97">
          <cell r="D97">
            <v>1904918</v>
          </cell>
        </row>
        <row r="98">
          <cell r="D98">
            <v>1984142</v>
          </cell>
        </row>
        <row r="99">
          <cell r="D99">
            <v>2107060</v>
          </cell>
        </row>
        <row r="100">
          <cell r="D100">
            <v>2208858</v>
          </cell>
        </row>
        <row r="101">
          <cell r="D101">
            <v>2321153</v>
          </cell>
        </row>
        <row r="102">
          <cell r="D102">
            <v>2398927.7694869144</v>
          </cell>
        </row>
        <row r="103">
          <cell r="D103">
            <v>2422244.790366906</v>
          </cell>
        </row>
        <row r="104">
          <cell r="D104">
            <v>2428241.9917259626</v>
          </cell>
        </row>
        <row r="105">
          <cell r="D105">
            <v>2454919.4393224693</v>
          </cell>
        </row>
        <row r="106">
          <cell r="D106">
            <v>2504246.457747097</v>
          </cell>
        </row>
        <row r="107">
          <cell r="D107">
            <v>2590265.17449985</v>
          </cell>
        </row>
        <row r="108">
          <cell r="D108">
            <v>2636147.5234052306</v>
          </cell>
        </row>
        <row r="109">
          <cell r="D109">
            <v>2608548.9811162017</v>
          </cell>
        </row>
        <row r="110">
          <cell r="D110">
            <v>2605013.5936329295</v>
          </cell>
        </row>
        <row r="111">
          <cell r="D111">
            <v>2667150.590465026</v>
          </cell>
        </row>
      </sheetData>
      <sheetData sheetId="3">
        <row r="11">
          <cell r="D11">
            <v>37968</v>
          </cell>
        </row>
        <row r="12">
          <cell r="D12">
            <v>38850</v>
          </cell>
        </row>
        <row r="13">
          <cell r="D13">
            <v>39704</v>
          </cell>
        </row>
        <row r="14">
          <cell r="D14">
            <v>40385</v>
          </cell>
        </row>
        <row r="15">
          <cell r="D15">
            <v>41102</v>
          </cell>
        </row>
        <row r="16">
          <cell r="D16">
            <v>42410</v>
          </cell>
        </row>
        <row r="17">
          <cell r="D17">
            <v>44242</v>
          </cell>
        </row>
        <row r="18">
          <cell r="D18">
            <v>46427</v>
          </cell>
        </row>
        <row r="19">
          <cell r="D19">
            <v>48450</v>
          </cell>
        </row>
        <row r="20">
          <cell r="D20">
            <v>50634</v>
          </cell>
        </row>
        <row r="21">
          <cell r="D21">
            <v>52705</v>
          </cell>
        </row>
        <row r="22">
          <cell r="D22">
            <v>55183</v>
          </cell>
        </row>
        <row r="23">
          <cell r="D23">
            <v>58061</v>
          </cell>
        </row>
        <row r="24">
          <cell r="D24">
            <v>60989</v>
          </cell>
        </row>
        <row r="25">
          <cell r="D25">
            <v>63888</v>
          </cell>
        </row>
        <row r="26">
          <cell r="D26">
            <v>66556</v>
          </cell>
        </row>
        <row r="27">
          <cell r="D27">
            <v>69308</v>
          </cell>
        </row>
        <row r="28">
          <cell r="D28">
            <v>73409</v>
          </cell>
        </row>
        <row r="29">
          <cell r="D29">
            <v>78811</v>
          </cell>
        </row>
        <row r="30">
          <cell r="D30">
            <v>85443</v>
          </cell>
        </row>
        <row r="31">
          <cell r="D31">
            <v>92781</v>
          </cell>
        </row>
        <row r="32">
          <cell r="D32">
            <v>99121</v>
          </cell>
        </row>
        <row r="33">
          <cell r="D33">
            <v>104635</v>
          </cell>
        </row>
        <row r="34">
          <cell r="D34">
            <v>108892</v>
          </cell>
        </row>
        <row r="35">
          <cell r="D35">
            <v>112905</v>
          </cell>
        </row>
        <row r="36">
          <cell r="D36">
            <v>117492</v>
          </cell>
        </row>
        <row r="37">
          <cell r="D37">
            <v>123609</v>
          </cell>
        </row>
        <row r="38">
          <cell r="D38">
            <v>130216</v>
          </cell>
        </row>
        <row r="39">
          <cell r="D39">
            <v>136842</v>
          </cell>
        </row>
        <row r="40">
          <cell r="D40">
            <v>143760</v>
          </cell>
        </row>
        <row r="41">
          <cell r="D41">
            <v>150662</v>
          </cell>
        </row>
        <row r="42">
          <cell r="D42">
            <v>155767</v>
          </cell>
        </row>
        <row r="43">
          <cell r="D43">
            <v>158439</v>
          </cell>
        </row>
        <row r="44">
          <cell r="D44">
            <v>160389</v>
          </cell>
        </row>
        <row r="45">
          <cell r="D45">
            <v>163600</v>
          </cell>
        </row>
        <row r="46">
          <cell r="D46">
            <v>169336</v>
          </cell>
        </row>
        <row r="47">
          <cell r="D47">
            <v>177417</v>
          </cell>
        </row>
        <row r="48">
          <cell r="D48">
            <v>186789</v>
          </cell>
        </row>
        <row r="49">
          <cell r="D49">
            <v>198052</v>
          </cell>
        </row>
        <row r="50">
          <cell r="D50">
            <v>213101</v>
          </cell>
        </row>
        <row r="51">
          <cell r="D51">
            <v>230111</v>
          </cell>
        </row>
        <row r="52">
          <cell r="D52">
            <v>247087</v>
          </cell>
        </row>
        <row r="53">
          <cell r="D53">
            <v>263144</v>
          </cell>
        </row>
        <row r="54">
          <cell r="D54">
            <v>279771</v>
          </cell>
        </row>
        <row r="55">
          <cell r="D55">
            <v>298517</v>
          </cell>
        </row>
        <row r="56">
          <cell r="D56">
            <v>271214</v>
          </cell>
        </row>
        <row r="57">
          <cell r="D57">
            <v>238687</v>
          </cell>
        </row>
        <row r="58">
          <cell r="D58">
            <v>248613</v>
          </cell>
        </row>
        <row r="59">
          <cell r="D59">
            <v>259846</v>
          </cell>
        </row>
        <row r="60">
          <cell r="D60">
            <v>269779</v>
          </cell>
        </row>
        <row r="61">
          <cell r="D61">
            <v>276632</v>
          </cell>
        </row>
        <row r="62">
          <cell r="D62">
            <v>282714</v>
          </cell>
        </row>
        <row r="63">
          <cell r="D63">
            <v>290340</v>
          </cell>
        </row>
        <row r="64">
          <cell r="D64">
            <v>299164</v>
          </cell>
        </row>
        <row r="65">
          <cell r="D65">
            <v>308629</v>
          </cell>
        </row>
        <row r="66">
          <cell r="D66">
            <v>318209</v>
          </cell>
        </row>
        <row r="67">
          <cell r="D67">
            <v>330971</v>
          </cell>
        </row>
        <row r="68">
          <cell r="D68">
            <v>347702</v>
          </cell>
        </row>
        <row r="69">
          <cell r="D69">
            <v>366508</v>
          </cell>
        </row>
        <row r="70">
          <cell r="D70">
            <v>362418</v>
          </cell>
        </row>
        <row r="71">
          <cell r="D71">
            <v>431786</v>
          </cell>
        </row>
        <row r="72">
          <cell r="D72">
            <v>485426</v>
          </cell>
        </row>
        <row r="73">
          <cell r="D73">
            <v>550160</v>
          </cell>
        </row>
        <row r="74">
          <cell r="D74">
            <v>622871</v>
          </cell>
        </row>
        <row r="75">
          <cell r="D75">
            <v>704342</v>
          </cell>
        </row>
        <row r="76">
          <cell r="D76">
            <v>790772</v>
          </cell>
        </row>
        <row r="77">
          <cell r="D77">
            <v>881615</v>
          </cell>
        </row>
        <row r="78">
          <cell r="D78">
            <v>995398</v>
          </cell>
        </row>
        <row r="79">
          <cell r="D79">
            <v>1131661</v>
          </cell>
        </row>
        <row r="80">
          <cell r="D80">
            <v>1286191</v>
          </cell>
        </row>
        <row r="81">
          <cell r="D81">
            <v>1466124</v>
          </cell>
        </row>
        <row r="82">
          <cell r="D82">
            <v>1660155</v>
          </cell>
        </row>
        <row r="83">
          <cell r="D83">
            <v>1864415</v>
          </cell>
        </row>
        <row r="84">
          <cell r="D84">
            <v>2087259</v>
          </cell>
        </row>
        <row r="85">
          <cell r="D85">
            <v>2309053</v>
          </cell>
        </row>
        <row r="86">
          <cell r="D86">
            <v>2513598</v>
          </cell>
        </row>
        <row r="87">
          <cell r="D87">
            <v>2713055</v>
          </cell>
        </row>
        <row r="88">
          <cell r="D88">
            <v>2914942</v>
          </cell>
        </row>
        <row r="89">
          <cell r="D89">
            <v>3127130</v>
          </cell>
        </row>
        <row r="90">
          <cell r="D90">
            <v>3359322</v>
          </cell>
        </row>
        <row r="91">
          <cell r="D91">
            <v>3606127</v>
          </cell>
        </row>
        <row r="92">
          <cell r="D92">
            <v>3856766</v>
          </cell>
        </row>
        <row r="93">
          <cell r="D93">
            <v>4102061</v>
          </cell>
        </row>
        <row r="94">
          <cell r="D94">
            <v>4334008</v>
          </cell>
        </row>
        <row r="95">
          <cell r="D95">
            <v>4503656</v>
          </cell>
        </row>
        <row r="96">
          <cell r="D96">
            <v>4812631</v>
          </cell>
        </row>
        <row r="97">
          <cell r="D97">
            <v>5067987</v>
          </cell>
        </row>
        <row r="98">
          <cell r="D98">
            <v>5332066</v>
          </cell>
        </row>
        <row r="99">
          <cell r="D99">
            <v>5630441</v>
          </cell>
        </row>
        <row r="100">
          <cell r="D100">
            <v>5986053</v>
          </cell>
        </row>
        <row r="101">
          <cell r="D101">
            <v>6390909</v>
          </cell>
        </row>
        <row r="102">
          <cell r="D102">
            <v>6827654</v>
          </cell>
        </row>
        <row r="103">
          <cell r="D103">
            <v>7245539.934</v>
          </cell>
        </row>
        <row r="104">
          <cell r="D104">
            <v>7645704.5433874</v>
          </cell>
        </row>
        <row r="105">
          <cell r="D105">
            <v>8030888.682366702</v>
          </cell>
        </row>
        <row r="106">
          <cell r="D106">
            <v>8401333.57733891</v>
          </cell>
        </row>
        <row r="107">
          <cell r="D107">
            <v>8784299.673537496</v>
          </cell>
        </row>
        <row r="108">
          <cell r="D108">
            <v>9162918.204288635</v>
          </cell>
        </row>
        <row r="109">
          <cell r="D109">
            <v>9521956.918645287</v>
          </cell>
        </row>
        <row r="110">
          <cell r="D110">
            <v>9870843.852835827</v>
          </cell>
        </row>
        <row r="111">
          <cell r="D111">
            <v>10216196.845377468</v>
          </cell>
        </row>
      </sheetData>
      <sheetData sheetId="5">
        <row r="11">
          <cell r="L11">
            <v>51533.985</v>
          </cell>
        </row>
        <row r="12">
          <cell r="L12">
            <v>51929.28</v>
          </cell>
        </row>
        <row r="13">
          <cell r="L13">
            <v>52262.16000000001</v>
          </cell>
        </row>
        <row r="14">
          <cell r="L14">
            <v>52636.65</v>
          </cell>
        </row>
        <row r="15">
          <cell r="L15">
            <v>52927.920000000006</v>
          </cell>
        </row>
        <row r="16">
          <cell r="L16">
            <v>53260.8</v>
          </cell>
        </row>
        <row r="17">
          <cell r="L17">
            <v>53531.26500000001</v>
          </cell>
        </row>
        <row r="18">
          <cell r="L18">
            <v>53801.73</v>
          </cell>
        </row>
        <row r="19">
          <cell r="L19">
            <v>54030.585</v>
          </cell>
        </row>
        <row r="20">
          <cell r="L20">
            <v>54280.245</v>
          </cell>
        </row>
        <row r="21">
          <cell r="L21">
            <v>54446.685000000005</v>
          </cell>
        </row>
        <row r="22">
          <cell r="L22">
            <v>54633.93000000001</v>
          </cell>
        </row>
        <row r="23">
          <cell r="L23">
            <v>54821.175</v>
          </cell>
        </row>
        <row r="24">
          <cell r="L24">
            <v>54966.810000000005</v>
          </cell>
        </row>
        <row r="25">
          <cell r="L25">
            <v>55070.835</v>
          </cell>
        </row>
        <row r="26">
          <cell r="L26">
            <v>55195.66500000001</v>
          </cell>
        </row>
        <row r="27">
          <cell r="L27">
            <v>55258.08</v>
          </cell>
        </row>
        <row r="28">
          <cell r="L28">
            <v>55320.495</v>
          </cell>
        </row>
        <row r="29">
          <cell r="L29">
            <v>55382.91000000001</v>
          </cell>
        </row>
        <row r="30">
          <cell r="L30">
            <v>55382.91000000001</v>
          </cell>
        </row>
        <row r="31">
          <cell r="L31">
            <v>56714.43000000001</v>
          </cell>
        </row>
        <row r="32">
          <cell r="L32">
            <v>57213.75</v>
          </cell>
        </row>
        <row r="33">
          <cell r="L33">
            <v>57692.26500000001</v>
          </cell>
        </row>
        <row r="34">
          <cell r="L34">
            <v>58191.585</v>
          </cell>
        </row>
        <row r="35">
          <cell r="L35">
            <v>58690.905</v>
          </cell>
        </row>
        <row r="36">
          <cell r="L36">
            <v>58254</v>
          </cell>
        </row>
        <row r="37">
          <cell r="L37">
            <v>59668.740000000005</v>
          </cell>
        </row>
        <row r="38">
          <cell r="L38">
            <v>60147.255</v>
          </cell>
        </row>
        <row r="39">
          <cell r="L39">
            <v>60654.897</v>
          </cell>
        </row>
        <row r="40">
          <cell r="L40">
            <v>61125.09</v>
          </cell>
        </row>
        <row r="41">
          <cell r="L41">
            <v>61624.41000000001</v>
          </cell>
        </row>
        <row r="42">
          <cell r="L42">
            <v>60313.69499999999</v>
          </cell>
        </row>
        <row r="43">
          <cell r="L43">
            <v>60708.990000000005</v>
          </cell>
        </row>
        <row r="44">
          <cell r="L44">
            <v>61957.29000000001</v>
          </cell>
        </row>
        <row r="45">
          <cell r="L45">
            <v>64058.595</v>
          </cell>
        </row>
        <row r="46">
          <cell r="L46">
            <v>65327.700000000004</v>
          </cell>
        </row>
        <row r="47">
          <cell r="L47">
            <v>64204.23</v>
          </cell>
        </row>
        <row r="48">
          <cell r="L48">
            <v>64828.38</v>
          </cell>
        </row>
        <row r="49">
          <cell r="L49">
            <v>65473.335</v>
          </cell>
        </row>
        <row r="50">
          <cell r="L50">
            <v>66118.29000000001</v>
          </cell>
        </row>
        <row r="51">
          <cell r="L51">
            <v>67574.64</v>
          </cell>
        </row>
        <row r="52">
          <cell r="L52">
            <v>67782.69</v>
          </cell>
        </row>
        <row r="53">
          <cell r="L53">
            <v>67824.3</v>
          </cell>
        </row>
        <row r="54">
          <cell r="L54">
            <v>68681.46600000001</v>
          </cell>
        </row>
        <row r="55">
          <cell r="L55">
            <v>69479.5458</v>
          </cell>
        </row>
        <row r="56">
          <cell r="L56">
            <v>70613.16864</v>
          </cell>
        </row>
        <row r="57">
          <cell r="L57">
            <v>71669.862912</v>
          </cell>
        </row>
        <row r="58">
          <cell r="L58">
            <v>72110.13</v>
          </cell>
        </row>
        <row r="59">
          <cell r="L59">
            <v>72671.865</v>
          </cell>
        </row>
        <row r="60">
          <cell r="L60">
            <v>75147.66</v>
          </cell>
        </row>
        <row r="61">
          <cell r="L61">
            <v>75896.64</v>
          </cell>
        </row>
        <row r="62">
          <cell r="L62">
            <v>76437.57</v>
          </cell>
        </row>
        <row r="63">
          <cell r="L63">
            <v>78143.58000000002</v>
          </cell>
        </row>
        <row r="64">
          <cell r="L64">
            <v>81888.48</v>
          </cell>
        </row>
        <row r="65">
          <cell r="L65">
            <v>82991.145</v>
          </cell>
        </row>
        <row r="66">
          <cell r="L66">
            <v>85695.795</v>
          </cell>
        </row>
        <row r="67">
          <cell r="L67">
            <v>87318.58499999999</v>
          </cell>
        </row>
        <row r="68">
          <cell r="L68">
            <v>89066.20500000002</v>
          </cell>
        </row>
        <row r="69">
          <cell r="L69">
            <v>89419.89</v>
          </cell>
        </row>
        <row r="70">
          <cell r="L70">
            <v>90189.675</v>
          </cell>
        </row>
        <row r="71">
          <cell r="L71">
            <v>92290.98</v>
          </cell>
        </row>
        <row r="72">
          <cell r="L72">
            <v>93580.88999999998</v>
          </cell>
        </row>
        <row r="73">
          <cell r="L73">
            <v>94787.58000000002</v>
          </cell>
        </row>
        <row r="74">
          <cell r="L74">
            <v>95598.975</v>
          </cell>
        </row>
        <row r="75">
          <cell r="L75">
            <v>96847.27500000001</v>
          </cell>
        </row>
        <row r="76">
          <cell r="L76">
            <v>98407.65000000001</v>
          </cell>
        </row>
        <row r="77">
          <cell r="L77">
            <v>100425.73500000002</v>
          </cell>
        </row>
        <row r="78">
          <cell r="L78">
            <v>102360.6</v>
          </cell>
        </row>
        <row r="79">
          <cell r="L79">
            <v>104066.61000000002</v>
          </cell>
        </row>
        <row r="80">
          <cell r="L80">
            <v>104857.2</v>
          </cell>
        </row>
        <row r="81">
          <cell r="L81">
            <v>105980.67</v>
          </cell>
        </row>
        <row r="82">
          <cell r="L82">
            <v>106542.40500000001</v>
          </cell>
        </row>
        <row r="83">
          <cell r="L83">
            <v>106646.43</v>
          </cell>
        </row>
        <row r="84">
          <cell r="L84">
            <v>107379.28520516197</v>
          </cell>
        </row>
        <row r="85">
          <cell r="L85">
            <v>103959.43758799182</v>
          </cell>
        </row>
        <row r="86">
          <cell r="L86">
            <v>102248.49610301215</v>
          </cell>
        </row>
        <row r="87">
          <cell r="L87">
            <v>104572.55113765415</v>
          </cell>
        </row>
        <row r="88">
          <cell r="L88">
            <v>106316.27285578675</v>
          </cell>
        </row>
        <row r="89">
          <cell r="L89">
            <v>107837.41694135644</v>
          </cell>
        </row>
        <row r="90">
          <cell r="L90">
            <v>109502.2976029087</v>
          </cell>
        </row>
        <row r="91">
          <cell r="L91">
            <v>110707.7185756092</v>
          </cell>
        </row>
        <row r="92">
          <cell r="L92">
            <v>111332.29815309047</v>
          </cell>
        </row>
        <row r="93">
          <cell r="L93">
            <v>112457.99311536232</v>
          </cell>
        </row>
        <row r="94">
          <cell r="L94">
            <v>114697.94018534869</v>
          </cell>
        </row>
        <row r="95">
          <cell r="L95">
            <v>116159.85951848095</v>
          </cell>
        </row>
        <row r="96">
          <cell r="L96">
            <v>116285.21869850942</v>
          </cell>
        </row>
        <row r="97">
          <cell r="L97">
            <v>117303.8863817125</v>
          </cell>
        </row>
        <row r="98">
          <cell r="L98">
            <v>118778.23977348144</v>
          </cell>
        </row>
        <row r="99">
          <cell r="L99">
            <v>120583.05736889057</v>
          </cell>
        </row>
        <row r="100">
          <cell r="L100">
            <v>121802.94856463622</v>
          </cell>
        </row>
        <row r="101">
          <cell r="L101">
            <v>122223.01290942045</v>
          </cell>
        </row>
        <row r="102">
          <cell r="L102">
            <v>123484.49233189556</v>
          </cell>
        </row>
        <row r="103">
          <cell r="L103">
            <v>121766.76847703155</v>
          </cell>
        </row>
        <row r="104">
          <cell r="L104">
            <v>119832.87501298584</v>
          </cell>
        </row>
        <row r="105">
          <cell r="L105">
            <v>118788.7157180146</v>
          </cell>
        </row>
        <row r="106">
          <cell r="L106">
            <v>119962.92619517048</v>
          </cell>
        </row>
        <row r="107">
          <cell r="L107">
            <v>119948.94952814671</v>
          </cell>
        </row>
        <row r="108">
          <cell r="L108">
            <v>119467.41432290433</v>
          </cell>
        </row>
        <row r="109">
          <cell r="L109">
            <v>117283.18533290215</v>
          </cell>
        </row>
        <row r="110">
          <cell r="L110">
            <v>114357.29008014871</v>
          </cell>
        </row>
        <row r="111">
          <cell r="L111">
            <v>114754.61527198974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ources JP"/>
      <sheetName val="JP Data Tables"/>
      <sheetName val="Efficiencies"/>
      <sheetName val="COAL"/>
      <sheetName val="PETROLEUM"/>
      <sheetName val="GAS"/>
      <sheetName val="COAL WORK"/>
      <sheetName val="PETROLEUM WORK"/>
      <sheetName val="GAS WORK"/>
      <sheetName val="TOTALS conv"/>
      <sheetName val="TOTALS all"/>
      <sheetName val="RENEWABLES"/>
      <sheetName val="FOOD BIO"/>
      <sheetName val="METALS"/>
    </sheetNames>
    <sheetDataSet>
      <sheetData sheetId="7">
        <row r="11">
          <cell r="M11">
            <v>0.06906728696235884</v>
          </cell>
          <cell r="N11">
            <v>0.011585295898341404</v>
          </cell>
          <cell r="O11">
            <v>0.11333971609754194</v>
          </cell>
          <cell r="Q11">
            <v>0.011164801559602953</v>
          </cell>
          <cell r="R11">
            <v>0.055930305547663414</v>
          </cell>
          <cell r="AT11">
            <v>0.002124273423601803</v>
          </cell>
          <cell r="AU11">
            <v>0.000607733631493034</v>
          </cell>
          <cell r="AV11">
            <v>0.004305360849667137</v>
          </cell>
          <cell r="AW11">
            <v>0</v>
          </cell>
          <cell r="AX11">
            <v>0.00026481833103966703</v>
          </cell>
          <cell r="AY11">
            <v>0.00154003857583645</v>
          </cell>
          <cell r="AZ11">
            <v>0</v>
          </cell>
        </row>
        <row r="12">
          <cell r="M12">
            <v>0.1026061847709828</v>
          </cell>
          <cell r="N12">
            <v>0.012713997325208996</v>
          </cell>
          <cell r="O12">
            <v>0.09655445806682153</v>
          </cell>
          <cell r="Q12">
            <v>0.012071941686320692</v>
          </cell>
          <cell r="R12">
            <v>0.05740606203981077</v>
          </cell>
          <cell r="AT12">
            <v>0.0031982480524043225</v>
          </cell>
          <cell r="AU12">
            <v>0.0006755418676967234</v>
          </cell>
          <cell r="AV12">
            <v>0.003671221515133514</v>
          </cell>
          <cell r="AW12">
            <v>0</v>
          </cell>
          <cell r="AX12">
            <v>0.00029038616101191003</v>
          </cell>
          <cell r="AY12">
            <v>0.0015867488209339816</v>
          </cell>
          <cell r="AZ12">
            <v>0</v>
          </cell>
        </row>
        <row r="13">
          <cell r="M13">
            <v>0.09068327132107963</v>
          </cell>
          <cell r="N13">
            <v>0.013842698752076575</v>
          </cell>
          <cell r="O13">
            <v>0.11119451298668007</v>
          </cell>
          <cell r="Q13">
            <v>0.012797653787694884</v>
          </cell>
          <cell r="R13">
            <v>0.06350974321762952</v>
          </cell>
          <cell r="AT13">
            <v>0.0028614174719617065</v>
          </cell>
          <cell r="AU13">
            <v>0.0007441756111702919</v>
          </cell>
          <cell r="AV13">
            <v>0.0042277895838770995</v>
          </cell>
          <cell r="AW13">
            <v>0</v>
          </cell>
          <cell r="AX13">
            <v>0.00031177440626757016</v>
          </cell>
          <cell r="AY13">
            <v>0.0017606626294457259</v>
          </cell>
          <cell r="AZ13">
            <v>0</v>
          </cell>
        </row>
        <row r="14">
          <cell r="M14">
            <v>0.09528605985163971</v>
          </cell>
          <cell r="N14">
            <v>0.014971400178944147</v>
          </cell>
          <cell r="O14">
            <v>0.11599204822044423</v>
          </cell>
          <cell r="Q14">
            <v>0.013523365889069078</v>
          </cell>
          <cell r="R14">
            <v>0.0702901072011736</v>
          </cell>
          <cell r="AT14">
            <v>0.003045032768531551</v>
          </cell>
          <cell r="AU14">
            <v>0.000814704564480801</v>
          </cell>
          <cell r="AV14">
            <v>0.004412732046964809</v>
          </cell>
          <cell r="AW14">
            <v>0</v>
          </cell>
          <cell r="AX14">
            <v>0.00033390879539371075</v>
          </cell>
          <cell r="AY14">
            <v>0.0019557450438002838</v>
          </cell>
          <cell r="AZ14">
            <v>0</v>
          </cell>
        </row>
        <row r="15">
          <cell r="M15">
            <v>0.09537448926679268</v>
          </cell>
          <cell r="N15">
            <v>0.01610010160581128</v>
          </cell>
          <cell r="O15">
            <v>0.12314982901670943</v>
          </cell>
          <cell r="Q15">
            <v>0.014249077990443271</v>
          </cell>
          <cell r="R15">
            <v>0.08475575582546946</v>
          </cell>
          <cell r="AT15">
            <v>0.0030873235029547437</v>
          </cell>
          <cell r="AU15">
            <v>0.0008870200163893402</v>
          </cell>
          <cell r="AV15">
            <v>0.004689258431514478</v>
          </cell>
          <cell r="AW15">
            <v>0</v>
          </cell>
          <cell r="AX15">
            <v>0.00035707411914339044</v>
          </cell>
          <cell r="AY15">
            <v>0.002367835130889095</v>
          </cell>
          <cell r="AZ15">
            <v>0</v>
          </cell>
        </row>
        <row r="16">
          <cell r="M16">
            <v>0.09649411277959195</v>
          </cell>
          <cell r="N16">
            <v>0.01722880303267886</v>
          </cell>
          <cell r="O16">
            <v>0.16540813958054187</v>
          </cell>
          <cell r="Q16">
            <v>0.014974790091817458</v>
          </cell>
          <cell r="R16">
            <v>0.08055127577734872</v>
          </cell>
          <cell r="AT16">
            <v>0.0031665854787007457</v>
          </cell>
          <cell r="AU16">
            <v>0.0009726348034932398</v>
          </cell>
          <cell r="AV16">
            <v>0.006310050844226021</v>
          </cell>
          <cell r="AW16">
            <v>0</v>
          </cell>
          <cell r="AX16">
            <v>0.0003800272007647434</v>
          </cell>
          <cell r="AY16">
            <v>0.0022618700730111523</v>
          </cell>
          <cell r="AZ16">
            <v>0</v>
          </cell>
        </row>
        <row r="17">
          <cell r="M17">
            <v>0.09579409879500742</v>
          </cell>
          <cell r="N17">
            <v>0.01835750445954644</v>
          </cell>
          <cell r="O17">
            <v>0.1878759610822554</v>
          </cell>
          <cell r="Q17">
            <v>0.015700502193191652</v>
          </cell>
          <cell r="R17">
            <v>0.08078521744682786</v>
          </cell>
          <cell r="AT17">
            <v>0.00321935684716191</v>
          </cell>
          <cell r="AU17">
            <v>0.0010600488997988496</v>
          </cell>
          <cell r="AV17">
            <v>0.007171269897128734</v>
          </cell>
          <cell r="AW17">
            <v>0</v>
          </cell>
          <cell r="AX17">
            <v>0.00040724966142781995</v>
          </cell>
          <cell r="AY17">
            <v>0.002283919633962719</v>
          </cell>
          <cell r="AZ17">
            <v>0</v>
          </cell>
        </row>
        <row r="18">
          <cell r="M18">
            <v>0.11333113873874359</v>
          </cell>
          <cell r="N18">
            <v>0.019486205886414018</v>
          </cell>
          <cell r="O18">
            <v>0.18271020324985449</v>
          </cell>
          <cell r="Q18">
            <v>0.016426214294565845</v>
          </cell>
          <cell r="R18">
            <v>0.0958262422586976</v>
          </cell>
          <cell r="AT18">
            <v>0.0038991675161820245</v>
          </cell>
          <cell r="AU18">
            <v>0.0011506209772772407</v>
          </cell>
          <cell r="AV18">
            <v>0.0069793985263990185</v>
          </cell>
          <cell r="AW18">
            <v>0</v>
          </cell>
          <cell r="AX18">
            <v>0.0004355769698706804</v>
          </cell>
          <cell r="AY18">
            <v>0.002729274887899839</v>
          </cell>
          <cell r="AZ18">
            <v>0</v>
          </cell>
        </row>
        <row r="19">
          <cell r="M19">
            <v>0.10917285910467689</v>
          </cell>
          <cell r="N19">
            <v>0.020614907313281153</v>
          </cell>
          <cell r="O19">
            <v>0.1847878118608741</v>
          </cell>
          <cell r="Q19">
            <v>0.018421922573344872</v>
          </cell>
          <cell r="R19">
            <v>0.1010557636684056</v>
          </cell>
          <cell r="AT19">
            <v>0.0038387888612429963</v>
          </cell>
          <cell r="AU19">
            <v>0.0012426967226985876</v>
          </cell>
          <cell r="AV19">
            <v>0.007055738331623647</v>
          </cell>
          <cell r="AW19">
            <v>0</v>
          </cell>
          <cell r="AX19">
            <v>0.000498906773965682</v>
          </cell>
          <cell r="AY19">
            <v>0.002897052259298353</v>
          </cell>
          <cell r="AZ19">
            <v>0</v>
          </cell>
        </row>
        <row r="20">
          <cell r="M20">
            <v>0.10835872689215126</v>
          </cell>
          <cell r="N20">
            <v>0.02174360874014873</v>
          </cell>
          <cell r="O20">
            <v>0.19994858847347186</v>
          </cell>
          <cell r="Q20">
            <v>0.018701042612334944</v>
          </cell>
          <cell r="R20">
            <v>0.10346047630951816</v>
          </cell>
          <cell r="AT20">
            <v>0.0038943795227788128</v>
          </cell>
          <cell r="AU20">
            <v>0.001338295900693176</v>
          </cell>
          <cell r="AV20">
            <v>0.007635699633924817</v>
          </cell>
          <cell r="AW20">
            <v>0</v>
          </cell>
          <cell r="AX20">
            <v>0.0005183968462263263</v>
          </cell>
          <cell r="AY20">
            <v>0.002987986941965633</v>
          </cell>
          <cell r="AZ20">
            <v>0</v>
          </cell>
        </row>
        <row r="21">
          <cell r="M21">
            <v>0.12070721187430197</v>
          </cell>
          <cell r="N21">
            <v>0.02287231016701631</v>
          </cell>
          <cell r="O21">
            <v>0.185371843095657</v>
          </cell>
          <cell r="Q21">
            <v>0.018980162651325024</v>
          </cell>
          <cell r="R21">
            <v>0.1047850674361493</v>
          </cell>
          <cell r="AT21">
            <v>0.004428250373558775</v>
          </cell>
          <cell r="AU21">
            <v>0.0014355418649172373</v>
          </cell>
          <cell r="AV21">
            <v>0.007074013832333785</v>
          </cell>
          <cell r="AW21">
            <v>0</v>
          </cell>
          <cell r="AX21">
            <v>0.0005385766992475504</v>
          </cell>
          <cell r="AY21">
            <v>0.003046875524240383</v>
          </cell>
          <cell r="AZ21">
            <v>0</v>
          </cell>
        </row>
        <row r="22">
          <cell r="M22">
            <v>0.15674633487538056</v>
          </cell>
          <cell r="N22">
            <v>0.02400101159388389</v>
          </cell>
          <cell r="O22">
            <v>0.1973898727464468</v>
          </cell>
          <cell r="Q22">
            <v>0.018254450549950826</v>
          </cell>
          <cell r="R22">
            <v>0.11240406292844124</v>
          </cell>
          <cell r="AT22">
            <v>0.005881639661382609</v>
          </cell>
          <cell r="AU22">
            <v>0.0015392737607664243</v>
          </cell>
          <cell r="AV22">
            <v>0.007545853262473858</v>
          </cell>
          <cell r="AW22">
            <v>0</v>
          </cell>
          <cell r="AX22">
            <v>0.0005355581092891133</v>
          </cell>
          <cell r="AY22">
            <v>0.003300049523743114</v>
          </cell>
          <cell r="AZ22">
            <v>0</v>
          </cell>
        </row>
        <row r="23">
          <cell r="M23">
            <v>0.17197189710982813</v>
          </cell>
          <cell r="N23">
            <v>0.025129713020751475</v>
          </cell>
          <cell r="O23">
            <v>0.21916812819183526</v>
          </cell>
          <cell r="Q23">
            <v>0.01694258636669748</v>
          </cell>
          <cell r="R23">
            <v>0.13313485902111094</v>
          </cell>
          <cell r="AT23">
            <v>0.006595371300437794</v>
          </cell>
          <cell r="AU23">
            <v>0.001645696142232783</v>
          </cell>
          <cell r="AV23">
            <v>0.008390450645025293</v>
          </cell>
          <cell r="AW23">
            <v>0</v>
          </cell>
          <cell r="AX23">
            <v>0.0005015941804828843</v>
          </cell>
          <cell r="AY23">
            <v>0.003946711963806684</v>
          </cell>
          <cell r="AZ23">
            <v>0</v>
          </cell>
        </row>
        <row r="24">
          <cell r="M24">
            <v>0.1995947647472466</v>
          </cell>
          <cell r="N24">
            <v>0.02625841444761861</v>
          </cell>
          <cell r="O24">
            <v>0.23212354202116758</v>
          </cell>
          <cell r="Q24">
            <v>0.014905010082069941</v>
          </cell>
          <cell r="R24">
            <v>0.1415474797766638</v>
          </cell>
          <cell r="AT24">
            <v>0.007816201444437365</v>
          </cell>
          <cell r="AU24">
            <v>0.001754309333406067</v>
          </cell>
          <cell r="AV24">
            <v>0.008894316068972619</v>
          </cell>
          <cell r="AW24">
            <v>0</v>
          </cell>
          <cell r="AX24">
            <v>0.00044641374259817614</v>
          </cell>
          <cell r="AY24">
            <v>0.004235846369059458</v>
          </cell>
          <cell r="AZ24">
            <v>0</v>
          </cell>
        </row>
        <row r="25">
          <cell r="M25">
            <v>0.22060051501232436</v>
          </cell>
          <cell r="N25">
            <v>0.02738711587448618</v>
          </cell>
          <cell r="O25">
            <v>0.22046882571272874</v>
          </cell>
          <cell r="Q25">
            <v>0.008876017239884347</v>
          </cell>
          <cell r="R25">
            <v>0.16591518346097048</v>
          </cell>
          <cell r="AT25">
            <v>0.008811792379249674</v>
          </cell>
          <cell r="AU25">
            <v>0.00186474997665342</v>
          </cell>
          <cell r="AV25">
            <v>0.008449721761885859</v>
          </cell>
          <cell r="AW25">
            <v>0</v>
          </cell>
          <cell r="AX25">
            <v>0.00026989984099017874</v>
          </cell>
          <cell r="AY25">
            <v>0.0050104121263631835</v>
          </cell>
          <cell r="AZ25">
            <v>0</v>
          </cell>
        </row>
        <row r="26">
          <cell r="M26">
            <v>0.21302355081110366</v>
          </cell>
          <cell r="N26">
            <v>0.02851581730135376</v>
          </cell>
          <cell r="O26">
            <v>0.15841219397848336</v>
          </cell>
          <cell r="Q26">
            <v>0.009015577259379385</v>
          </cell>
          <cell r="R26">
            <v>0.18310745572814638</v>
          </cell>
          <cell r="AT26">
            <v>0.008655614295869623</v>
          </cell>
          <cell r="AU26">
            <v>0.0019733863858385652</v>
          </cell>
          <cell r="AV26">
            <v>0.006058297710918646</v>
          </cell>
          <cell r="AW26">
            <v>0</v>
          </cell>
          <cell r="AX26">
            <v>0.0002812944846329067</v>
          </cell>
          <cell r="AY26">
            <v>0.005569151145889404</v>
          </cell>
          <cell r="AZ26">
            <v>0</v>
          </cell>
        </row>
        <row r="27">
          <cell r="M27">
            <v>0.2787255660821699</v>
          </cell>
          <cell r="N27">
            <v>0.029644518728221367</v>
          </cell>
          <cell r="O27">
            <v>0.15482659237161328</v>
          </cell>
          <cell r="Q27">
            <v>0.014597978039180861</v>
          </cell>
          <cell r="R27">
            <v>0.1843661266099692</v>
          </cell>
          <cell r="AT27">
            <v>0.011558301998008398</v>
          </cell>
          <cell r="AU27">
            <v>0.0020920415229189076</v>
          </cell>
          <cell r="AV27">
            <v>0.005930155935757403</v>
          </cell>
          <cell r="AW27">
            <v>0</v>
          </cell>
          <cell r="AX27">
            <v>0.00047655625580373485</v>
          </cell>
          <cell r="AY27">
            <v>0.005672150207798504</v>
          </cell>
          <cell r="AZ27">
            <v>0</v>
          </cell>
        </row>
        <row r="28">
          <cell r="M28">
            <v>0.330382982981757</v>
          </cell>
          <cell r="N28">
            <v>0.030773220155088474</v>
          </cell>
          <cell r="O28">
            <v>0.17755559765861137</v>
          </cell>
          <cell r="Q28">
            <v>0.02299949121278208</v>
          </cell>
          <cell r="R28">
            <v>0.20017336430607063</v>
          </cell>
          <cell r="AT28">
            <v>0.013982509075943369</v>
          </cell>
          <cell r="AU28">
            <v>0.0022146961974934165</v>
          </cell>
          <cell r="AV28">
            <v>0.006813468787249723</v>
          </cell>
          <cell r="AW28">
            <v>0</v>
          </cell>
          <cell r="AX28">
            <v>0.000785666511055601</v>
          </cell>
          <cell r="AY28">
            <v>0.006237363057215589</v>
          </cell>
          <cell r="AZ28">
            <v>0</v>
          </cell>
        </row>
        <row r="29">
          <cell r="M29">
            <v>0.3890740397142676</v>
          </cell>
          <cell r="N29">
            <v>0.031901921581956066</v>
          </cell>
          <cell r="O29">
            <v>0.1405520925932189</v>
          </cell>
          <cell r="Q29">
            <v>0.02782826788731036</v>
          </cell>
          <cell r="R29">
            <v>0.22233559169829592</v>
          </cell>
          <cell r="AT29">
            <v>0.016776928772893548</v>
          </cell>
          <cell r="AU29">
            <v>0.0023374791863248934</v>
          </cell>
          <cell r="AV29">
            <v>0.0053962635102238225</v>
          </cell>
          <cell r="AW29">
            <v>0</v>
          </cell>
          <cell r="AX29">
            <v>0.0009919580038526593</v>
          </cell>
          <cell r="AY29">
            <v>0.007011848644712776</v>
          </cell>
          <cell r="AZ29">
            <v>0</v>
          </cell>
        </row>
        <row r="30">
          <cell r="M30">
            <v>0.40488169655562756</v>
          </cell>
          <cell r="N30">
            <v>0.03303062300882362</v>
          </cell>
          <cell r="O30">
            <v>0.18918891755526135</v>
          </cell>
          <cell r="Q30">
            <v>0.035922749018022504</v>
          </cell>
          <cell r="R30">
            <v>0.24115138055865973</v>
          </cell>
          <cell r="AT30">
            <v>0.017793619304026217</v>
          </cell>
          <cell r="AU30">
            <v>0.0024648570957633434</v>
          </cell>
          <cell r="AV30">
            <v>0.0072720599414273605</v>
          </cell>
          <cell r="AW30">
            <v>0</v>
          </cell>
          <cell r="AX30">
            <v>0.0013271399182812962</v>
          </cell>
          <cell r="AY30">
            <v>0.0077061769049075</v>
          </cell>
          <cell r="AZ30">
            <v>0</v>
          </cell>
        </row>
        <row r="31">
          <cell r="M31">
            <v>0.3992155993061346</v>
          </cell>
          <cell r="N31">
            <v>0.034159324435691224</v>
          </cell>
          <cell r="O31">
            <v>0.12036699013277667</v>
          </cell>
          <cell r="Q31">
            <v>0.03215462849165651</v>
          </cell>
          <cell r="R31">
            <v>0.25983078857677255</v>
          </cell>
          <cell r="AT31">
            <v>0.017828074809829862</v>
          </cell>
          <cell r="AU31">
            <v>0.0025884739717294152</v>
          </cell>
          <cell r="AV31">
            <v>0.004619721680373305</v>
          </cell>
          <cell r="AW31">
            <v>0</v>
          </cell>
          <cell r="AX31">
            <v>0.001239356522902168</v>
          </cell>
          <cell r="AY31">
            <v>0.008398184766444399</v>
          </cell>
          <cell r="AZ31">
            <v>0</v>
          </cell>
        </row>
        <row r="32">
          <cell r="M32">
            <v>0.3714662344670464</v>
          </cell>
          <cell r="N32">
            <v>0.03528802586255833</v>
          </cell>
          <cell r="O32">
            <v>0.056491725826327825</v>
          </cell>
          <cell r="Q32">
            <v>0.03207089247995948</v>
          </cell>
          <cell r="R32">
            <v>0.26317747682802894</v>
          </cell>
          <cell r="AT32">
            <v>0.016836295826341306</v>
          </cell>
          <cell r="AU32">
            <v>0.0027120706591212515</v>
          </cell>
          <cell r="AV32">
            <v>0.0021629205575568163</v>
          </cell>
          <cell r="AW32">
            <v>0</v>
          </cell>
          <cell r="AX32">
            <v>0.0013200627913463009</v>
          </cell>
          <cell r="AY32">
            <v>0.00860228810226665</v>
          </cell>
          <cell r="AZ32">
            <v>0</v>
          </cell>
        </row>
        <row r="33">
          <cell r="M33">
            <v>0.36129415542491594</v>
          </cell>
          <cell r="N33">
            <v>0.03641672728942591</v>
          </cell>
          <cell r="O33">
            <v>0.10420661402457758</v>
          </cell>
          <cell r="Q33">
            <v>0.03396890874509199</v>
          </cell>
          <cell r="R33">
            <v>0.26492405513901524</v>
          </cell>
          <cell r="AT33">
            <v>0.01666222897445883</v>
          </cell>
          <cell r="AU33">
            <v>0.0028460200243019236</v>
          </cell>
          <cell r="AV33">
            <v>0.003991533458359508</v>
          </cell>
          <cell r="AW33">
            <v>0</v>
          </cell>
          <cell r="AX33">
            <v>0.0014891491813267832</v>
          </cell>
          <cell r="AY33">
            <v>0.008790847728135709</v>
          </cell>
          <cell r="AZ33">
            <v>0</v>
          </cell>
        </row>
        <row r="34">
          <cell r="M34">
            <v>0.3655798769269186</v>
          </cell>
          <cell r="N34">
            <v>0.03754542871629349</v>
          </cell>
          <cell r="O34">
            <v>0.1307514382123316</v>
          </cell>
          <cell r="Q34">
            <v>0.03586692501022449</v>
          </cell>
          <cell r="R34">
            <v>0.267030747886904</v>
          </cell>
          <cell r="AT34">
            <v>0.01711889071753069</v>
          </cell>
          <cell r="AU34">
            <v>0.002982365176951119</v>
          </cell>
          <cell r="AV34">
            <v>0.0050095237796525015</v>
          </cell>
          <cell r="AW34">
            <v>0</v>
          </cell>
          <cell r="AX34">
            <v>0.001699536539074506</v>
          </cell>
          <cell r="AY34">
            <v>0.009008363105923909</v>
          </cell>
          <cell r="AZ34">
            <v>0</v>
          </cell>
        </row>
        <row r="35">
          <cell r="M35">
            <v>0.36886678690779784</v>
          </cell>
          <cell r="N35">
            <v>0.03867413014316108</v>
          </cell>
          <cell r="O35">
            <v>0.16111718998454944</v>
          </cell>
          <cell r="Q35">
            <v>0.03117770835519125</v>
          </cell>
          <cell r="R35">
            <v>0.2696014708488915</v>
          </cell>
          <cell r="AT35">
            <v>0.017673614667442984</v>
          </cell>
          <cell r="AU35">
            <v>0.0031213155433353667</v>
          </cell>
          <cell r="AV35">
            <v>0.006173817704934819</v>
          </cell>
          <cell r="AW35">
            <v>0</v>
          </cell>
          <cell r="AX35">
            <v>0.0015463619235312391</v>
          </cell>
          <cell r="AY35">
            <v>0.009256762459648413</v>
          </cell>
          <cell r="AZ35">
            <v>0</v>
          </cell>
        </row>
        <row r="36">
          <cell r="M36">
            <v>0.3759521258505573</v>
          </cell>
          <cell r="N36">
            <v>0.03940717361147922</v>
          </cell>
          <cell r="O36">
            <v>0.20170776554564232</v>
          </cell>
          <cell r="Q36">
            <v>0.02749332384052227</v>
          </cell>
          <cell r="R36">
            <v>0.26620395061660246</v>
          </cell>
          <cell r="AT36">
            <v>0.018586875081258634</v>
          </cell>
          <cell r="AU36">
            <v>0.0032312945129635436</v>
          </cell>
          <cell r="AV36">
            <v>0.0077316764965431155</v>
          </cell>
          <cell r="AW36">
            <v>0</v>
          </cell>
          <cell r="AX36">
            <v>0.0014724116762828005</v>
          </cell>
          <cell r="AY36">
            <v>0.009316373963850025</v>
          </cell>
          <cell r="AZ36">
            <v>0</v>
          </cell>
        </row>
        <row r="37">
          <cell r="M37">
            <v>0.37877931169844464</v>
          </cell>
          <cell r="N37">
            <v>0.041519911433246015</v>
          </cell>
          <cell r="O37">
            <v>0.2887096731296428</v>
          </cell>
          <cell r="Q37">
            <v>0.03187550845266643</v>
          </cell>
          <cell r="R37">
            <v>0.2765642298330547</v>
          </cell>
          <cell r="AT37">
            <v>0.01941880976850916</v>
          </cell>
          <cell r="AU37">
            <v>0.0034614260348548582</v>
          </cell>
          <cell r="AV37">
            <v>0.01108071860573883</v>
          </cell>
          <cell r="AW37">
            <v>0</v>
          </cell>
          <cell r="AX37">
            <v>0.0016957035770476005</v>
          </cell>
          <cell r="AY37">
            <v>0.00988535741153936</v>
          </cell>
          <cell r="AZ37">
            <v>0</v>
          </cell>
        </row>
        <row r="38">
          <cell r="M38">
            <v>0.397959256192397</v>
          </cell>
          <cell r="N38">
            <v>0.042285320172645385</v>
          </cell>
          <cell r="O38">
            <v>0.30111051126190674</v>
          </cell>
          <cell r="Q38">
            <v>0.031010236331797204</v>
          </cell>
          <cell r="R38">
            <v>0.2719103683829602</v>
          </cell>
          <cell r="AT38">
            <v>0.02125515166653107</v>
          </cell>
          <cell r="AU38">
            <v>0.003576004353265677</v>
          </cell>
          <cell r="AV38">
            <v>0.01154783281128424</v>
          </cell>
          <cell r="AW38">
            <v>0</v>
          </cell>
          <cell r="AX38">
            <v>0.001619081854573592</v>
          </cell>
          <cell r="AY38">
            <v>0.009909973614093268</v>
          </cell>
          <cell r="AZ38">
            <v>0</v>
          </cell>
        </row>
        <row r="39">
          <cell r="M39">
            <v>0.4132706613296361</v>
          </cell>
          <cell r="N39">
            <v>0.04291442324612438</v>
          </cell>
          <cell r="O39">
            <v>0.2947540175739728</v>
          </cell>
          <cell r="Q39">
            <v>0.034220116780183045</v>
          </cell>
          <cell r="R39">
            <v>0.27545751887845904</v>
          </cell>
          <cell r="AT39">
            <v>0.023093321034300077</v>
          </cell>
          <cell r="AU39">
            <v>0.0036785888677898595</v>
          </cell>
          <cell r="AV39">
            <v>0.01128909537747803</v>
          </cell>
          <cell r="AW39">
            <v>0</v>
          </cell>
          <cell r="AX39">
            <v>0.0017539096174302733</v>
          </cell>
          <cell r="AY39">
            <v>0.01022895672813034</v>
          </cell>
          <cell r="AZ39">
            <v>0</v>
          </cell>
        </row>
        <row r="40">
          <cell r="M40">
            <v>0.42737584419421876</v>
          </cell>
          <cell r="N40">
            <v>0.041902615802945714</v>
          </cell>
          <cell r="O40">
            <v>0.3183354740680492</v>
          </cell>
          <cell r="Q40">
            <v>0.03117770835519125</v>
          </cell>
          <cell r="R40">
            <v>0.27988436269684164</v>
          </cell>
          <cell r="AT40">
            <v>0.025255882148284833</v>
          </cell>
          <cell r="AU40">
            <v>0.003646286051073778</v>
          </cell>
          <cell r="AV40">
            <v>0.012197353090785927</v>
          </cell>
          <cell r="AW40">
            <v>0</v>
          </cell>
          <cell r="AX40">
            <v>0.0016017048781800727</v>
          </cell>
          <cell r="AY40">
            <v>0.010609960109692302</v>
          </cell>
          <cell r="AZ40">
            <v>0</v>
          </cell>
        </row>
        <row r="41">
          <cell r="M41">
            <v>0.40116679128813526</v>
          </cell>
          <cell r="N41">
            <v>0.036644362613784204</v>
          </cell>
          <cell r="O41">
            <v>0.27684800187269465</v>
          </cell>
          <cell r="Q41">
            <v>0.038658125400125226</v>
          </cell>
          <cell r="R41">
            <v>0.2526138696874465</v>
          </cell>
          <cell r="AT41">
            <v>0.025464675039630985</v>
          </cell>
          <cell r="AU41">
            <v>0.003234025738610519</v>
          </cell>
          <cell r="AV41">
            <v>0.010604487754132466</v>
          </cell>
          <cell r="AW41">
            <v>0</v>
          </cell>
          <cell r="AX41">
            <v>0.001992311318795966</v>
          </cell>
          <cell r="AY41">
            <v>0.009769378613232868</v>
          </cell>
          <cell r="AZ41">
            <v>0</v>
          </cell>
        </row>
        <row r="42">
          <cell r="M42">
            <v>0.3654389610973408</v>
          </cell>
          <cell r="N42">
            <v>0.036644362613784204</v>
          </cell>
          <cell r="O42">
            <v>0.2666322084456579</v>
          </cell>
          <cell r="Q42">
            <v>0.028553979988684558</v>
          </cell>
          <cell r="R42">
            <v>0.23865228533716293</v>
          </cell>
          <cell r="AT42">
            <v>0.025203536566182738</v>
          </cell>
          <cell r="AU42">
            <v>0.003276097384905795</v>
          </cell>
          <cell r="AV42">
            <v>0.010200094824788421</v>
          </cell>
          <cell r="AW42">
            <v>0</v>
          </cell>
          <cell r="AX42">
            <v>0.0014243731900811835</v>
          </cell>
          <cell r="AY42">
            <v>0.009411352524052211</v>
          </cell>
          <cell r="AZ42">
            <v>0</v>
          </cell>
        </row>
        <row r="43">
          <cell r="M43">
            <v>0.394469345587614</v>
          </cell>
          <cell r="N43">
            <v>0.03924989784310948</v>
          </cell>
          <cell r="O43">
            <v>0.2607297500211478</v>
          </cell>
          <cell r="Q43">
            <v>0.03142891639028231</v>
          </cell>
          <cell r="R43">
            <v>0.23589969655265586</v>
          </cell>
          <cell r="AT43">
            <v>0.0296608332830691</v>
          </cell>
          <cell r="AU43">
            <v>0.0035600260886221</v>
          </cell>
          <cell r="AV43">
            <v>0.009978461924212007</v>
          </cell>
          <cell r="AW43">
            <v>0</v>
          </cell>
          <cell r="AX43">
            <v>0.0015635483595531597</v>
          </cell>
          <cell r="AY43">
            <v>0.009587633228239925</v>
          </cell>
          <cell r="AZ43">
            <v>0</v>
          </cell>
        </row>
        <row r="44">
          <cell r="M44">
            <v>0.4985972037718783</v>
          </cell>
          <cell r="N44">
            <v>0.04368507451113607</v>
          </cell>
          <cell r="O44">
            <v>0.2927676132964934</v>
          </cell>
          <cell r="Q44">
            <v>0.045357006335887</v>
          </cell>
          <cell r="R44">
            <v>0.2400711455353625</v>
          </cell>
          <cell r="AT44">
            <v>0.040745051802195384</v>
          </cell>
          <cell r="AU44">
            <v>0.004027652441602421</v>
          </cell>
          <cell r="AV44">
            <v>0.011233128993363489</v>
          </cell>
          <cell r="AW44">
            <v>0</v>
          </cell>
          <cell r="AX44">
            <v>0.002167766986008316</v>
          </cell>
          <cell r="AY44">
            <v>0.010063280240863458</v>
          </cell>
          <cell r="AZ44">
            <v>0</v>
          </cell>
        </row>
        <row r="45">
          <cell r="M45">
            <v>0.5706715923350968</v>
          </cell>
          <cell r="N45">
            <v>0.04884896223927576</v>
          </cell>
          <cell r="O45">
            <v>0.27080365742836454</v>
          </cell>
          <cell r="Q45">
            <v>0.07578109058580504</v>
          </cell>
          <cell r="R45">
            <v>0.2400711455353625</v>
          </cell>
          <cell r="AT45">
            <v>0.04977123189907349</v>
          </cell>
          <cell r="AU45">
            <v>0.004568206378458521</v>
          </cell>
          <cell r="AV45">
            <v>0.010396469917872405</v>
          </cell>
          <cell r="AW45">
            <v>0</v>
          </cell>
          <cell r="AX45">
            <v>0.003592362998797433</v>
          </cell>
          <cell r="AY45">
            <v>0.010358049967421437</v>
          </cell>
          <cell r="AZ45">
            <v>0</v>
          </cell>
        </row>
        <row r="46">
          <cell r="M46">
            <v>0.6004003699598881</v>
          </cell>
          <cell r="N46">
            <v>0.0467519519943459</v>
          </cell>
          <cell r="O46">
            <v>0.10729420818784936</v>
          </cell>
          <cell r="Q46">
            <v>0.0759764746130981</v>
          </cell>
          <cell r="R46">
            <v>0.22447750305349798</v>
          </cell>
          <cell r="AT46">
            <v>0.054619907983450816</v>
          </cell>
          <cell r="AU46">
            <v>0.004411940313216561</v>
          </cell>
          <cell r="AV46">
            <v>0.004101180745554447</v>
          </cell>
          <cell r="AW46">
            <v>0</v>
          </cell>
          <cell r="AX46">
            <v>0.0035085811213067066</v>
          </cell>
          <cell r="AY46">
            <v>0.00991272332144054</v>
          </cell>
          <cell r="AZ46">
            <v>0</v>
          </cell>
        </row>
        <row r="47">
          <cell r="M47">
            <v>0.6938007801458028</v>
          </cell>
          <cell r="N47">
            <v>0.05112421835502462</v>
          </cell>
          <cell r="O47">
            <v>0.11472903562641497</v>
          </cell>
          <cell r="Q47">
            <v>0.09548696533850426</v>
          </cell>
          <cell r="R47">
            <v>0.22938485806660283</v>
          </cell>
          <cell r="AT47">
            <v>0.0652306892025282</v>
          </cell>
          <cell r="AU47">
            <v>0.0048941988743279</v>
          </cell>
          <cell r="AV47">
            <v>0.0043900575968049025</v>
          </cell>
          <cell r="AW47">
            <v>0</v>
          </cell>
          <cell r="AX47">
            <v>0.004673630618354495</v>
          </cell>
          <cell r="AY47">
            <v>0.010406451480529542</v>
          </cell>
          <cell r="AZ47">
            <v>0</v>
          </cell>
        </row>
        <row r="48">
          <cell r="M48">
            <v>0.7567132813772042</v>
          </cell>
          <cell r="N48">
            <v>0.05379790641731019</v>
          </cell>
          <cell r="O48">
            <v>0.11563710615326264</v>
          </cell>
          <cell r="Q48">
            <v>0.09638014946327247</v>
          </cell>
          <cell r="R48">
            <v>0.24163030262996</v>
          </cell>
          <cell r="AT48">
            <v>0.0726391443773561</v>
          </cell>
          <cell r="AU48">
            <v>0.005216111420363508</v>
          </cell>
          <cell r="AV48">
            <v>0.004423186505596112</v>
          </cell>
          <cell r="AW48">
            <v>0</v>
          </cell>
          <cell r="AX48">
            <v>0.005027220329041861</v>
          </cell>
          <cell r="AY48">
            <v>0.011253998061214698</v>
          </cell>
          <cell r="AZ48">
            <v>0</v>
          </cell>
        </row>
        <row r="49">
          <cell r="M49">
            <v>0.8299120209093226</v>
          </cell>
          <cell r="N49">
            <v>0.06085958841711131</v>
          </cell>
          <cell r="O49">
            <v>0.10352004006063857</v>
          </cell>
          <cell r="Q49">
            <v>0.11709085635633595</v>
          </cell>
          <cell r="R49">
            <v>0.2423125189904583</v>
          </cell>
          <cell r="AT49">
            <v>0.08069928668615012</v>
          </cell>
          <cell r="AU49">
            <v>0.005959590956524213</v>
          </cell>
          <cell r="AV49">
            <v>0.00394781235569637</v>
          </cell>
          <cell r="AW49">
            <v>0</v>
          </cell>
          <cell r="AX49">
            <v>0.006389333240722708</v>
          </cell>
          <cell r="AY49">
            <v>0.011557835354674955</v>
          </cell>
          <cell r="AZ49">
            <v>0</v>
          </cell>
        </row>
        <row r="50">
          <cell r="M50">
            <v>0.942116315113778</v>
          </cell>
          <cell r="N50">
            <v>0.0717168589602355</v>
          </cell>
          <cell r="O50">
            <v>0.08805446390026356</v>
          </cell>
          <cell r="Q50">
            <v>0.1678627914486304</v>
          </cell>
          <cell r="R50">
            <v>0.23392140815551019</v>
          </cell>
          <cell r="AT50">
            <v>0.0922943435043687</v>
          </cell>
          <cell r="AU50">
            <v>0.0071072686981608355</v>
          </cell>
          <cell r="AV50">
            <v>0.0033553447589769908</v>
          </cell>
          <cell r="AW50">
            <v>0</v>
          </cell>
          <cell r="AX50">
            <v>0.009232403332665654</v>
          </cell>
          <cell r="AY50">
            <v>0.011430373034927693</v>
          </cell>
          <cell r="AZ50">
            <v>0</v>
          </cell>
        </row>
        <row r="51">
          <cell r="M51">
            <v>1.064435997498765</v>
          </cell>
          <cell r="N51">
            <v>0.07896202935646807</v>
          </cell>
          <cell r="O51">
            <v>0.09151648278387044</v>
          </cell>
          <cell r="Q51">
            <v>0.15108767710532697</v>
          </cell>
          <cell r="R51">
            <v>0.24973948594352582</v>
          </cell>
          <cell r="AT51">
            <v>0.10296020098857568</v>
          </cell>
          <cell r="AU51">
            <v>0.007926617805037032</v>
          </cell>
          <cell r="AV51">
            <v>0.0034882105758409073</v>
          </cell>
          <cell r="AW51">
            <v>0</v>
          </cell>
          <cell r="AX51">
            <v>0.008365107527749419</v>
          </cell>
          <cell r="AY51">
            <v>0.012486196223874745</v>
          </cell>
          <cell r="AZ51">
            <v>0</v>
          </cell>
        </row>
        <row r="52">
          <cell r="M52">
            <v>1.0058352157231047</v>
          </cell>
          <cell r="N52">
            <v>0.08804208371701416</v>
          </cell>
          <cell r="O52">
            <v>0.10099446890784339</v>
          </cell>
          <cell r="Q52">
            <v>0.11614184822376972</v>
          </cell>
          <cell r="R52">
            <v>0.23669854322144615</v>
          </cell>
          <cell r="AT52">
            <v>0.09384066174976045</v>
          </cell>
          <cell r="AU52">
            <v>0.00892661669222673</v>
          </cell>
          <cell r="AV52">
            <v>0.0038399487803741647</v>
          </cell>
          <cell r="AW52">
            <v>0</v>
          </cell>
          <cell r="AX52">
            <v>0.006305790149221763</v>
          </cell>
          <cell r="AY52">
            <v>0.012014130054231808</v>
          </cell>
          <cell r="AZ52">
            <v>0</v>
          </cell>
        </row>
        <row r="53">
          <cell r="M53">
            <v>0.916238758005521</v>
          </cell>
          <cell r="N53">
            <v>0.08879700740518892</v>
          </cell>
          <cell r="O53">
            <v>0.08865038518350739</v>
          </cell>
          <cell r="Q53">
            <v>0.16018699037640335</v>
          </cell>
          <cell r="R53">
            <v>0.24134672923074782</v>
          </cell>
          <cell r="AT53">
            <v>0.08161681833096242</v>
          </cell>
          <cell r="AU53">
            <v>0.009112499399626944</v>
          </cell>
          <cell r="AV53">
            <v>0.003369884136490907</v>
          </cell>
          <cell r="AW53">
            <v>0</v>
          </cell>
          <cell r="AX53">
            <v>0.008326929284407729</v>
          </cell>
          <cell r="AY53">
            <v>0.012392678148479283</v>
          </cell>
          <cell r="AZ53">
            <v>0</v>
          </cell>
        </row>
        <row r="54">
          <cell r="M54">
            <v>0.8816290962747628</v>
          </cell>
          <cell r="N54">
            <v>0.09056373853654232</v>
          </cell>
          <cell r="O54">
            <v>0.07034708862673328</v>
          </cell>
          <cell r="Q54">
            <v>0.14670549249318282</v>
          </cell>
          <cell r="R54">
            <v>0.24816929011658634</v>
          </cell>
          <cell r="AT54">
            <v>0.07480661208552954</v>
          </cell>
          <cell r="AU54">
            <v>0.00940413143654298</v>
          </cell>
          <cell r="AV54">
            <v>0.0026732175044883962</v>
          </cell>
          <cell r="AW54">
            <v>0</v>
          </cell>
          <cell r="AX54">
            <v>0.007644926099077596</v>
          </cell>
          <cell r="AY54">
            <v>0.012900137629589541</v>
          </cell>
          <cell r="AZ54">
            <v>0</v>
          </cell>
        </row>
        <row r="55">
          <cell r="M55">
            <v>0.7090638039180435</v>
          </cell>
          <cell r="N55">
            <v>0.07792925181084004</v>
          </cell>
          <cell r="O55">
            <v>0.0560733550328459</v>
          </cell>
          <cell r="Q55">
            <v>0.09344938905387673</v>
          </cell>
          <cell r="R55">
            <v>0.23808715332022007</v>
          </cell>
          <cell r="AT55">
            <v>0.058001960038293054</v>
          </cell>
          <cell r="AU55">
            <v>0.008173635214916332</v>
          </cell>
          <cell r="AV55">
            <v>0.0021266057422228662</v>
          </cell>
          <cell r="AW55">
            <v>0</v>
          </cell>
          <cell r="AX55">
            <v>0.0048628970360658896</v>
          </cell>
          <cell r="AY55">
            <v>0.012502645178702957</v>
          </cell>
          <cell r="AZ55">
            <v>0</v>
          </cell>
        </row>
        <row r="56">
          <cell r="M56">
            <v>0.263193032932122</v>
          </cell>
          <cell r="N56">
            <v>0.036340296128269334</v>
          </cell>
          <cell r="O56">
            <v>0.04758857104761263</v>
          </cell>
          <cell r="Q56">
            <v>0.020347850842376385</v>
          </cell>
          <cell r="R56">
            <v>0.189360202358388</v>
          </cell>
          <cell r="AT56">
            <v>0.02171771744163897</v>
          </cell>
          <cell r="AU56">
            <v>0.0038831994715500338</v>
          </cell>
          <cell r="AV56">
            <v>0.0018170764121174545</v>
          </cell>
          <cell r="AW56">
            <v>0</v>
          </cell>
          <cell r="AX56">
            <v>0.00103425737899854</v>
          </cell>
          <cell r="AY56">
            <v>0.01015294369923891</v>
          </cell>
          <cell r="AZ56">
            <v>0</v>
          </cell>
        </row>
        <row r="57">
          <cell r="M57">
            <v>0.2739000290608945</v>
          </cell>
          <cell r="N57">
            <v>0.023220461243649224</v>
          </cell>
          <cell r="O57">
            <v>0.04656699170490897</v>
          </cell>
          <cell r="Q57">
            <v>0.028944748043270657</v>
          </cell>
          <cell r="R57">
            <v>0.2063702078445032</v>
          </cell>
          <cell r="AT57">
            <v>0.02402917909353161</v>
          </cell>
          <cell r="AU57">
            <v>0.002533657676956151</v>
          </cell>
          <cell r="AV57">
            <v>0.0017944792077717047</v>
          </cell>
          <cell r="AW57">
            <v>0</v>
          </cell>
          <cell r="AX57">
            <v>0.0014625807188776386</v>
          </cell>
          <cell r="AY57">
            <v>0.011356011352595315</v>
          </cell>
          <cell r="AZ57">
            <v>0</v>
          </cell>
        </row>
        <row r="58">
          <cell r="M58">
            <v>0.3658296095024703</v>
          </cell>
          <cell r="N58">
            <v>0.02228540911303248</v>
          </cell>
          <cell r="O58">
            <v>0.04639672848112502</v>
          </cell>
          <cell r="Q58">
            <v>0.06001080838286587</v>
          </cell>
          <cell r="R58">
            <v>0.21363735438484555</v>
          </cell>
          <cell r="AT58">
            <v>0.03496841081761764</v>
          </cell>
          <cell r="AU58">
            <v>0.002449276496329917</v>
          </cell>
          <cell r="AV58">
            <v>0.0017801658130843436</v>
          </cell>
          <cell r="AW58">
            <v>0</v>
          </cell>
          <cell r="AX58">
            <v>0.0031163057600439373</v>
          </cell>
          <cell r="AY58">
            <v>0.01187111034081988</v>
          </cell>
          <cell r="AZ58">
            <v>0</v>
          </cell>
        </row>
        <row r="59">
          <cell r="M59">
            <v>0.46006565186623405</v>
          </cell>
          <cell r="N59">
            <v>0.029204794879596402</v>
          </cell>
          <cell r="O59">
            <v>0.04937633489734405</v>
          </cell>
          <cell r="Q59">
            <v>0.07167802601265096</v>
          </cell>
          <cell r="R59">
            <v>0.22304695144726527</v>
          </cell>
          <cell r="AT59">
            <v>0.049301275739921116</v>
          </cell>
          <cell r="AU59">
            <v>0.003239618626688464</v>
          </cell>
          <cell r="AV59">
            <v>0.0018903609642917697</v>
          </cell>
          <cell r="AW59">
            <v>0</v>
          </cell>
          <cell r="AX59">
            <v>0.003930235101205282</v>
          </cell>
          <cell r="AY59">
            <v>0.012584603607342688</v>
          </cell>
          <cell r="AZ59">
            <v>0</v>
          </cell>
        </row>
        <row r="60">
          <cell r="M60">
            <v>0.4977539584088858</v>
          </cell>
          <cell r="N60">
            <v>0.03739789842408503</v>
          </cell>
          <cell r="O60">
            <v>0.05115900364336375</v>
          </cell>
          <cell r="Q60">
            <v>0.07416978177272249</v>
          </cell>
          <cell r="R60">
            <v>0.19465586083567665</v>
          </cell>
          <cell r="AT60">
            <v>0.06071478178977078</v>
          </cell>
          <cell r="AU60">
            <v>0.004184159614476009</v>
          </cell>
          <cell r="AV60">
            <v>0.001953240782001585</v>
          </cell>
          <cell r="AW60">
            <v>0</v>
          </cell>
          <cell r="AX60">
            <v>0.004429776976747374</v>
          </cell>
          <cell r="AY60">
            <v>0.011206849795018282</v>
          </cell>
          <cell r="AZ60">
            <v>0</v>
          </cell>
        </row>
        <row r="61">
          <cell r="M61">
            <v>0.6359175636088588</v>
          </cell>
          <cell r="N61">
            <v>0.03244388756606287</v>
          </cell>
          <cell r="O61">
            <v>0.06651176762498011</v>
          </cell>
          <cell r="Q61">
            <v>0.13938854558808383</v>
          </cell>
          <cell r="R61">
            <v>0.1898436735083127</v>
          </cell>
          <cell r="AT61">
            <v>0.08990792677615865</v>
          </cell>
          <cell r="AU61">
            <v>0.003684049971052724</v>
          </cell>
          <cell r="AV61">
            <v>0.002548620898673033</v>
          </cell>
          <cell r="AW61">
            <v>0</v>
          </cell>
          <cell r="AX61">
            <v>0.009054578192219</v>
          </cell>
          <cell r="AY61">
            <v>0.01123553002084161</v>
          </cell>
          <cell r="AZ61">
            <v>0</v>
          </cell>
        </row>
        <row r="62">
          <cell r="M62">
            <v>0.7493462650356311</v>
          </cell>
          <cell r="N62">
            <v>0.04690144729162882</v>
          </cell>
          <cell r="O62">
            <v>0.06585289779494306</v>
          </cell>
          <cell r="Q62">
            <v>0.17801003532009144</v>
          </cell>
          <cell r="R62">
            <v>0.20212456960209707</v>
          </cell>
          <cell r="AT62">
            <v>0.12202398096274333</v>
          </cell>
          <cell r="AU62">
            <v>0.005382243924432643</v>
          </cell>
          <cell r="AV62">
            <v>0.0025220945609563234</v>
          </cell>
          <cell r="AW62">
            <v>0</v>
          </cell>
          <cell r="AX62">
            <v>0.01294933829967373</v>
          </cell>
          <cell r="AY62">
            <v>0.012264069335665663</v>
          </cell>
          <cell r="AZ62">
            <v>0</v>
          </cell>
        </row>
        <row r="63">
          <cell r="M63">
            <v>0.6563239622054137</v>
          </cell>
          <cell r="N63">
            <v>0.032472629952077864</v>
          </cell>
          <cell r="O63">
            <v>0.06793931427139306</v>
          </cell>
          <cell r="Q63">
            <v>0.18872549083292564</v>
          </cell>
          <cell r="R63">
            <v>0.1861021076320741</v>
          </cell>
          <cell r="AT63">
            <v>0.1220472280266752</v>
          </cell>
          <cell r="AU63">
            <v>0.0037713438907496337</v>
          </cell>
          <cell r="AV63">
            <v>0.0026046955529959287</v>
          </cell>
          <cell r="AW63">
            <v>0</v>
          </cell>
          <cell r="AX63">
            <v>0.015456525160311827</v>
          </cell>
          <cell r="AY63">
            <v>0.011585271029969552</v>
          </cell>
          <cell r="AZ63">
            <v>0</v>
          </cell>
        </row>
        <row r="64">
          <cell r="M64">
            <v>0.6613527342028791</v>
          </cell>
          <cell r="N64">
            <v>0.030696296067943135</v>
          </cell>
          <cell r="O64">
            <v>0.07185773512375439</v>
          </cell>
          <cell r="Q64">
            <v>0.1955647435622958</v>
          </cell>
          <cell r="R64">
            <v>0.17570149197302373</v>
          </cell>
          <cell r="AT64">
            <v>0.13837925133401124</v>
          </cell>
          <cell r="AU64">
            <v>0.0035991149317203715</v>
          </cell>
          <cell r="AV64">
            <v>0.0027513106833530155</v>
          </cell>
          <cell r="AW64">
            <v>0</v>
          </cell>
          <cell r="AX64">
            <v>0.017513659930686532</v>
          </cell>
          <cell r="AY64">
            <v>0.011211099870367417</v>
          </cell>
          <cell r="AZ64">
            <v>0</v>
          </cell>
        </row>
        <row r="65">
          <cell r="M65">
            <v>0.666954874584438</v>
          </cell>
          <cell r="N65">
            <v>0.02919934622383527</v>
          </cell>
          <cell r="O65">
            <v>0.08128740556897814</v>
          </cell>
          <cell r="Q65">
            <v>0.17718377720267203</v>
          </cell>
          <cell r="R65">
            <v>0.1628448813888742</v>
          </cell>
          <cell r="AT65">
            <v>0.15473764560703404</v>
          </cell>
          <cell r="AU65">
            <v>0.0034537913806114364</v>
          </cell>
          <cell r="AV65">
            <v>0.003106362782466265</v>
          </cell>
          <cell r="AW65">
            <v>0</v>
          </cell>
          <cell r="AX65">
            <v>0.017244166755993103</v>
          </cell>
          <cell r="AY65">
            <v>0.010671881989299772</v>
          </cell>
          <cell r="AZ65">
            <v>0</v>
          </cell>
        </row>
        <row r="66">
          <cell r="M66">
            <v>0.7605449831689717</v>
          </cell>
          <cell r="N66">
            <v>0.030880973515740595</v>
          </cell>
          <cell r="O66">
            <v>0.11567922187814579</v>
          </cell>
          <cell r="Q66">
            <v>0.20174309818934566</v>
          </cell>
          <cell r="R66">
            <v>0.16091807460696497</v>
          </cell>
          <cell r="AT66">
            <v>0.19255162115721322</v>
          </cell>
          <cell r="AU66">
            <v>0.0036777649536652076</v>
          </cell>
          <cell r="AV66">
            <v>0.004404058935225904</v>
          </cell>
          <cell r="AW66">
            <v>0</v>
          </cell>
          <cell r="AX66">
            <v>0.02144032115398727</v>
          </cell>
          <cell r="AY66">
            <v>0.010810331353385931</v>
          </cell>
          <cell r="AZ66">
            <v>0</v>
          </cell>
        </row>
        <row r="67">
          <cell r="M67">
            <v>0.8050577287647195</v>
          </cell>
          <cell r="N67">
            <v>0.04712057051047891</v>
          </cell>
          <cell r="O67">
            <v>0.12499367246693552</v>
          </cell>
          <cell r="Q67">
            <v>0.23964020512916479</v>
          </cell>
          <cell r="R67">
            <v>0.16070259329837758</v>
          </cell>
          <cell r="AT67">
            <v>0.21973746320588997</v>
          </cell>
          <cell r="AU67">
            <v>0.005679528523339953</v>
          </cell>
          <cell r="AV67">
            <v>0.004765863776023209</v>
          </cell>
          <cell r="AW67">
            <v>0</v>
          </cell>
          <cell r="AX67">
            <v>0.027711823677907782</v>
          </cell>
          <cell r="AY67">
            <v>0.011166974051155867</v>
          </cell>
          <cell r="AZ67">
            <v>0</v>
          </cell>
        </row>
        <row r="68">
          <cell r="M68">
            <v>0.784679272316386</v>
          </cell>
          <cell r="N68">
            <v>0.05284784824320432</v>
          </cell>
          <cell r="O68">
            <v>0.12010298769683216</v>
          </cell>
          <cell r="Q68">
            <v>0.27289135901999406</v>
          </cell>
          <cell r="R68">
            <v>0.14422048642785015</v>
          </cell>
          <cell r="AT68">
            <v>0.22659185042023475</v>
          </cell>
          <cell r="AU68">
            <v>0.006403915399386568</v>
          </cell>
          <cell r="AV68">
            <v>0.00455636230112542</v>
          </cell>
          <cell r="AW68">
            <v>0</v>
          </cell>
          <cell r="AX68">
            <v>0.03342756925279507</v>
          </cell>
          <cell r="AY68">
            <v>0.010330087541398353</v>
          </cell>
          <cell r="AZ68">
            <v>0</v>
          </cell>
        </row>
        <row r="69">
          <cell r="M69">
            <v>0.7898617517315609</v>
          </cell>
          <cell r="N69">
            <v>0.06217740414855688</v>
          </cell>
          <cell r="O69">
            <v>0.11527141301621334</v>
          </cell>
          <cell r="Q69">
            <v>0.26624941857218626</v>
          </cell>
          <cell r="R69">
            <v>0.13474903095800245</v>
          </cell>
          <cell r="AT69">
            <v>0.23984993514620606</v>
          </cell>
          <cell r="AU69">
            <v>0.007595721488601524</v>
          </cell>
          <cell r="AV69">
            <v>0.004363598672227535</v>
          </cell>
          <cell r="AW69">
            <v>0</v>
          </cell>
          <cell r="AX69">
            <v>0.03449997551923167</v>
          </cell>
          <cell r="AY69">
            <v>0.009970766440902617</v>
          </cell>
          <cell r="AZ69">
            <v>0</v>
          </cell>
        </row>
        <row r="70">
          <cell r="M70">
            <v>0.8259775425787307</v>
          </cell>
          <cell r="N70">
            <v>0.073140822830146</v>
          </cell>
          <cell r="O70">
            <v>0.10995984626217897</v>
          </cell>
          <cell r="Q70">
            <v>0.3814061265743425</v>
          </cell>
          <cell r="R70">
            <v>0.1334528980883056</v>
          </cell>
          <cell r="AT70">
            <v>0.2616891164569381</v>
          </cell>
          <cell r="AU70">
            <v>0.00902463650933729</v>
          </cell>
          <cell r="AV70">
            <v>0.004161756256961618</v>
          </cell>
          <cell r="AW70">
            <v>0</v>
          </cell>
          <cell r="AX70">
            <v>0.05240698179345828</v>
          </cell>
          <cell r="AY70">
            <v>0.0101990263978091</v>
          </cell>
          <cell r="AZ70">
            <v>0</v>
          </cell>
        </row>
        <row r="71">
          <cell r="M71">
            <v>1.0190829791369551</v>
          </cell>
          <cell r="N71">
            <v>0.08883127939177637</v>
          </cell>
          <cell r="O71">
            <v>0.11168507343320609</v>
          </cell>
          <cell r="Q71">
            <v>0.4619299411266552</v>
          </cell>
          <cell r="R71">
            <v>0.13099363070986034</v>
          </cell>
          <cell r="AT71">
            <v>0.33451012222365445</v>
          </cell>
          <cell r="AU71">
            <v>0.011095696658689666</v>
          </cell>
          <cell r="AV71">
            <v>0.004236300388064278</v>
          </cell>
          <cell r="AW71">
            <v>0</v>
          </cell>
          <cell r="AX71">
            <v>0.06719163110708973</v>
          </cell>
          <cell r="AY71">
            <v>0.01037376226067149</v>
          </cell>
          <cell r="AZ71">
            <v>0</v>
          </cell>
        </row>
        <row r="72">
          <cell r="M72">
            <v>0.8777367871701289</v>
          </cell>
          <cell r="N72">
            <v>0.09016954746798345</v>
          </cell>
          <cell r="O72">
            <v>0.10017986960510986</v>
          </cell>
          <cell r="Q72">
            <v>0.4768317041122716</v>
          </cell>
          <cell r="R72">
            <v>0.12799573572531858</v>
          </cell>
          <cell r="AT72">
            <v>0.29461506481041644</v>
          </cell>
          <cell r="AU72">
            <v>0.011282447948465611</v>
          </cell>
          <cell r="AV72">
            <v>0.0037687793277754117</v>
          </cell>
          <cell r="AW72">
            <v>0</v>
          </cell>
          <cell r="AX72">
            <v>0.07206983433551582</v>
          </cell>
          <cell r="AY72">
            <v>0.010428732391489769</v>
          </cell>
          <cell r="AZ72">
            <v>0</v>
          </cell>
        </row>
        <row r="73">
          <cell r="M73">
            <v>0.834288574592881</v>
          </cell>
          <cell r="N73">
            <v>0.09457419656114352</v>
          </cell>
          <cell r="O73">
            <v>0.09501367830452771</v>
          </cell>
          <cell r="Q73">
            <v>0.5300855676132648</v>
          </cell>
          <cell r="R73">
            <v>0.12166604245852135</v>
          </cell>
          <cell r="AT73">
            <v>0.2886175507949668</v>
          </cell>
          <cell r="AU73">
            <v>0.011965997409676547</v>
          </cell>
          <cell r="AV73">
            <v>0.003578950459112766</v>
          </cell>
          <cell r="AW73">
            <v>0</v>
          </cell>
          <cell r="AX73">
            <v>0.08387807501191824</v>
          </cell>
          <cell r="AY73">
            <v>0.010292677878578474</v>
          </cell>
          <cell r="AZ73">
            <v>0</v>
          </cell>
        </row>
        <row r="74">
          <cell r="M74">
            <v>0.8571637004372608</v>
          </cell>
          <cell r="N74">
            <v>0.10576387429868395</v>
          </cell>
          <cell r="O74">
            <v>0.0896834688868275</v>
          </cell>
          <cell r="Q74">
            <v>0.5794676802954158</v>
          </cell>
          <cell r="R74">
            <v>0.11511831970558677</v>
          </cell>
          <cell r="AT74">
            <v>0.30491516740445296</v>
          </cell>
          <cell r="AU74">
            <v>0.01355127084856426</v>
          </cell>
          <cell r="AV74">
            <v>0.0033877139517522925</v>
          </cell>
          <cell r="AW74">
            <v>0</v>
          </cell>
          <cell r="AX74">
            <v>0.09602080564260503</v>
          </cell>
          <cell r="AY74">
            <v>0.010087649866337648</v>
          </cell>
          <cell r="AZ74">
            <v>0</v>
          </cell>
        </row>
        <row r="75">
          <cell r="M75">
            <v>0.8961595619195538</v>
          </cell>
          <cell r="N75">
            <v>0.1171967920707313</v>
          </cell>
          <cell r="O75">
            <v>0.08496595419743933</v>
          </cell>
          <cell r="Q75">
            <v>0.5982894399986137</v>
          </cell>
          <cell r="R75">
            <v>0.10964347673726395</v>
          </cell>
          <cell r="AT75">
            <v>0.326623619417348</v>
          </cell>
          <cell r="AU75">
            <v>0.01517556545618075</v>
          </cell>
          <cell r="AV75">
            <v>0.0032123668328097547</v>
          </cell>
          <cell r="AW75">
            <v>0</v>
          </cell>
          <cell r="AX75">
            <v>0.10326639488772171</v>
          </cell>
          <cell r="AY75">
            <v>0.00989819751878728</v>
          </cell>
          <cell r="AZ75">
            <v>0</v>
          </cell>
        </row>
        <row r="76">
          <cell r="M76">
            <v>0.9865409936701889</v>
          </cell>
          <cell r="N76">
            <v>0.10283699494622456</v>
          </cell>
          <cell r="O76">
            <v>0.11395794791070227</v>
          </cell>
          <cell r="Q76">
            <v>0.5752477923559429</v>
          </cell>
          <cell r="R76">
            <v>0.10214969129737556</v>
          </cell>
          <cell r="AT76">
            <v>0.36825401895088755</v>
          </cell>
          <cell r="AU76">
            <v>0.013532056453745344</v>
          </cell>
          <cell r="AV76">
            <v>0.0043315976059062535</v>
          </cell>
          <cell r="AW76">
            <v>0</v>
          </cell>
          <cell r="AX76">
            <v>0.1030902177662777</v>
          </cell>
          <cell r="AY76">
            <v>0.009527607001087858</v>
          </cell>
          <cell r="AZ76">
            <v>0</v>
          </cell>
        </row>
        <row r="77">
          <cell r="M77">
            <v>1.0955970124989989</v>
          </cell>
          <cell r="N77">
            <v>0.15253631346669505</v>
          </cell>
          <cell r="O77">
            <v>0.07526198098589078</v>
          </cell>
          <cell r="Q77">
            <v>0.6429564336861133</v>
          </cell>
          <cell r="R77">
            <v>0.08848853445161857</v>
          </cell>
          <cell r="AT77">
            <v>0.4146109902384961</v>
          </cell>
          <cell r="AU77">
            <v>0.02027993799024555</v>
          </cell>
          <cell r="AV77">
            <v>0.0028544708512663855</v>
          </cell>
          <cell r="AW77">
            <v>0</v>
          </cell>
          <cell r="AX77">
            <v>0.11849757132223494</v>
          </cell>
          <cell r="AY77">
            <v>0.008428631641562278</v>
          </cell>
          <cell r="AZ77">
            <v>0</v>
          </cell>
        </row>
        <row r="78">
          <cell r="M78">
            <v>1.249953520374766</v>
          </cell>
          <cell r="N78">
            <v>0.17380945489692778</v>
          </cell>
          <cell r="O78">
            <v>0.07001774760521567</v>
          </cell>
          <cell r="Q78">
            <v>0.7172261729967988</v>
          </cell>
          <cell r="R78">
            <v>0.07831712859468733</v>
          </cell>
          <cell r="AT78">
            <v>0.4794544666523827</v>
          </cell>
          <cell r="AU78">
            <v>0.02342794047943878</v>
          </cell>
          <cell r="AV78">
            <v>0.0026588676547428885</v>
          </cell>
          <cell r="AW78">
            <v>0</v>
          </cell>
          <cell r="AX78">
            <v>0.13596593605860927</v>
          </cell>
          <cell r="AY78">
            <v>0.007615748023019125</v>
          </cell>
          <cell r="AZ78">
            <v>0</v>
          </cell>
        </row>
        <row r="79">
          <cell r="M79">
            <v>1.513569619722173</v>
          </cell>
          <cell r="N79">
            <v>0.2052201010522312</v>
          </cell>
          <cell r="O79">
            <v>0.06536780403893275</v>
          </cell>
          <cell r="Q79">
            <v>0.7141030151445272</v>
          </cell>
          <cell r="R79">
            <v>0.06690938709611427</v>
          </cell>
          <cell r="AT79">
            <v>0.586359358052056</v>
          </cell>
          <cell r="AU79">
            <v>0.028062251439156752</v>
          </cell>
          <cell r="AV79">
            <v>0.0024870590689941275</v>
          </cell>
          <cell r="AW79">
            <v>0</v>
          </cell>
          <cell r="AX79">
            <v>0.13870747271922526</v>
          </cell>
          <cell r="AY79">
            <v>0.006637324328022563</v>
          </cell>
          <cell r="AZ79">
            <v>0</v>
          </cell>
        </row>
        <row r="80">
          <cell r="M80">
            <v>1.7509191722704607</v>
          </cell>
          <cell r="N80">
            <v>0.2328877944358123</v>
          </cell>
          <cell r="O80">
            <v>0.06057516905624478</v>
          </cell>
          <cell r="Q80">
            <v>0.6580807576868191</v>
          </cell>
          <cell r="R80">
            <v>0.054601050332158736</v>
          </cell>
          <cell r="AT80">
            <v>0.6817595926876096</v>
          </cell>
          <cell r="AU80">
            <v>0.032257516333204866</v>
          </cell>
          <cell r="AV80">
            <v>0.002305826791809055</v>
          </cell>
          <cell r="AW80">
            <v>0</v>
          </cell>
          <cell r="AX80">
            <v>0.13026719366055814</v>
          </cell>
          <cell r="AY80">
            <v>0.005502946975866464</v>
          </cell>
          <cell r="AZ80">
            <v>0</v>
          </cell>
        </row>
        <row r="81">
          <cell r="M81">
            <v>1.7282886657253775</v>
          </cell>
          <cell r="N81">
            <v>0.19951444563002685</v>
          </cell>
          <cell r="O81">
            <v>0.05701950102201232</v>
          </cell>
          <cell r="Q81">
            <v>0.49409647059897405</v>
          </cell>
          <cell r="R81">
            <v>0.044316295585849874</v>
          </cell>
          <cell r="AT81">
            <v>0.6748997510388395</v>
          </cell>
          <cell r="AU81">
            <v>0.027939060437140464</v>
          </cell>
          <cell r="AV81">
            <v>0.0021676486064801286</v>
          </cell>
          <cell r="AW81">
            <v>0</v>
          </cell>
          <cell r="AX81">
            <v>0.09936973158617346</v>
          </cell>
          <cell r="AY81">
            <v>0.004524876914895064</v>
          </cell>
          <cell r="AZ81">
            <v>0</v>
          </cell>
        </row>
        <row r="82">
          <cell r="M82">
            <v>1.6633628874357702</v>
          </cell>
          <cell r="N82">
            <v>0.23516050822653245</v>
          </cell>
          <cell r="O82">
            <v>0.044811630840558336</v>
          </cell>
          <cell r="Q82">
            <v>0.35981105226074234</v>
          </cell>
          <cell r="R82">
            <v>0.033391710845693624</v>
          </cell>
          <cell r="AT82">
            <v>0.6503893497569707</v>
          </cell>
          <cell r="AU82">
            <v>0.03335123686798266</v>
          </cell>
          <cell r="AV82">
            <v>0.001704562486486765</v>
          </cell>
          <cell r="AW82">
            <v>0</v>
          </cell>
          <cell r="AX82">
            <v>0.07359541769409991</v>
          </cell>
          <cell r="AY82">
            <v>0.0034465408597486734</v>
          </cell>
          <cell r="AZ82">
            <v>0</v>
          </cell>
        </row>
        <row r="83">
          <cell r="M83">
            <v>2.0104605365706196</v>
          </cell>
          <cell r="N83">
            <v>0.2754853716558534</v>
          </cell>
          <cell r="O83">
            <v>0.03815190557225722</v>
          </cell>
          <cell r="Q83">
            <v>0.2753533745399112</v>
          </cell>
          <cell r="R83">
            <v>0.020619281333632312</v>
          </cell>
          <cell r="AT83">
            <v>0.7905168935629406</v>
          </cell>
          <cell r="AU83">
            <v>0.03982566597096347</v>
          </cell>
          <cell r="AV83">
            <v>0.0014617798777661491</v>
          </cell>
          <cell r="AW83">
            <v>0</v>
          </cell>
          <cell r="AX83">
            <v>0.05762407386104826</v>
          </cell>
          <cell r="AY83">
            <v>0.002158240087686555</v>
          </cell>
          <cell r="AZ83">
            <v>0</v>
          </cell>
        </row>
        <row r="84">
          <cell r="M84">
            <v>2.016278816240511</v>
          </cell>
          <cell r="N84">
            <v>0.266072968187538</v>
          </cell>
          <cell r="O84">
            <v>0.028490786048857034</v>
          </cell>
          <cell r="Q84">
            <v>0.21520414122570886</v>
          </cell>
          <cell r="R84">
            <v>0.011566595324418229</v>
          </cell>
          <cell r="AT84">
            <v>0.7956191121295962</v>
          </cell>
          <cell r="AU84">
            <v>0.03908626839717141</v>
          </cell>
          <cell r="AV84">
            <v>0.0010963476911823465</v>
          </cell>
          <cell r="AW84">
            <v>0</v>
          </cell>
          <cell r="AX84">
            <v>0.045880181213655405</v>
          </cell>
          <cell r="AY84">
            <v>0.0012218158469943453</v>
          </cell>
          <cell r="AZ84">
            <v>0</v>
          </cell>
        </row>
        <row r="85">
          <cell r="M85">
            <v>2.0391107482516464</v>
          </cell>
          <cell r="N85">
            <v>0.28519794879626525</v>
          </cell>
          <cell r="O85">
            <v>0.026499105829597188</v>
          </cell>
          <cell r="Q85">
            <v>0.18590645868613706</v>
          </cell>
          <cell r="R85">
            <v>0.005343697971411257</v>
          </cell>
          <cell r="AT85">
            <v>0.8091262683449388</v>
          </cell>
          <cell r="AU85">
            <v>0.04263224294991861</v>
          </cell>
          <cell r="AV85">
            <v>0.0010258092642581294</v>
          </cell>
          <cell r="AW85">
            <v>0</v>
          </cell>
          <cell r="AX85">
            <v>0.040297714121212226</v>
          </cell>
          <cell r="AY85">
            <v>0.0005695170329400579</v>
          </cell>
          <cell r="AZ85">
            <v>0</v>
          </cell>
        </row>
        <row r="86">
          <cell r="M86">
            <v>1.8974791567674738</v>
          </cell>
          <cell r="N86">
            <v>0.30758126971580224</v>
          </cell>
          <cell r="O86">
            <v>0.013022441948095377</v>
          </cell>
          <cell r="Q86">
            <v>0.18069291387486078</v>
          </cell>
          <cell r="R86">
            <v>0.0012451836340667897</v>
          </cell>
          <cell r="AT86">
            <v>0.7567150962805227</v>
          </cell>
          <cell r="AU86">
            <v>0.046697644082922374</v>
          </cell>
          <cell r="AV86">
            <v>0.0005063008463296485</v>
          </cell>
          <cell r="AW86">
            <v>0</v>
          </cell>
          <cell r="AX86">
            <v>0.03970782715459983</v>
          </cell>
          <cell r="AY86">
            <v>0.00013327764286079043</v>
          </cell>
          <cell r="AZ86">
            <v>0</v>
          </cell>
        </row>
        <row r="87">
          <cell r="M87">
            <v>1.8726523570409972</v>
          </cell>
          <cell r="N87">
            <v>0.27706018775203334</v>
          </cell>
          <cell r="O87">
            <v>0.018450296743201696</v>
          </cell>
          <cell r="Q87">
            <v>0.19592774033600252</v>
          </cell>
          <cell r="R87">
            <v>2.4896995757843105E-06</v>
          </cell>
          <cell r="AT87">
            <v>0.759102763844748</v>
          </cell>
          <cell r="AU87">
            <v>0.043056142776120715</v>
          </cell>
          <cell r="AV87">
            <v>0.0007275054927467077</v>
          </cell>
          <cell r="AW87">
            <v>0</v>
          </cell>
          <cell r="AX87">
            <v>0.04394047136232796</v>
          </cell>
          <cell r="AY87">
            <v>2.6956534574520873E-07</v>
          </cell>
          <cell r="AZ87">
            <v>0</v>
          </cell>
        </row>
        <row r="88">
          <cell r="M88">
            <v>1.6327469622307893</v>
          </cell>
          <cell r="N88">
            <v>0.25726086944382875</v>
          </cell>
          <cell r="O88">
            <v>0.015300140874480945</v>
          </cell>
          <cell r="Q88">
            <v>0.2035123377724894</v>
          </cell>
          <cell r="R88">
            <v>8.689465035825006E-06</v>
          </cell>
          <cell r="AT88">
            <v>0.6681899504550637</v>
          </cell>
          <cell r="AU88">
            <v>0.04064215109267086</v>
          </cell>
          <cell r="AV88">
            <v>0.0006073296529003336</v>
          </cell>
          <cell r="AW88">
            <v>0</v>
          </cell>
          <cell r="AX88">
            <v>0.04616895469507222</v>
          </cell>
          <cell r="AY88">
            <v>9.449763328577588E-07</v>
          </cell>
          <cell r="AZ88">
            <v>0</v>
          </cell>
        </row>
        <row r="89">
          <cell r="M89">
            <v>1.771828000706554</v>
          </cell>
          <cell r="N89">
            <v>0.27470941799847437</v>
          </cell>
          <cell r="O89">
            <v>0.012420329907405627</v>
          </cell>
          <cell r="Q89">
            <v>0.1912373211388013</v>
          </cell>
          <cell r="R89">
            <v>5.51299990810692E-06</v>
          </cell>
          <cell r="AT89">
            <v>0.7335656452831013</v>
          </cell>
          <cell r="AU89">
            <v>0.044265667818562664</v>
          </cell>
          <cell r="AV89">
            <v>0.000497707857791504</v>
          </cell>
          <cell r="AW89">
            <v>0</v>
          </cell>
          <cell r="AX89">
            <v>0.0440029663329293</v>
          </cell>
          <cell r="AY89">
            <v>6.028309403023657E-07</v>
          </cell>
          <cell r="AZ89">
            <v>0</v>
          </cell>
        </row>
        <row r="90">
          <cell r="M90">
            <v>1.8546065444006303</v>
          </cell>
          <cell r="N90">
            <v>0.28553051914554906</v>
          </cell>
          <cell r="O90">
            <v>0.016011951310697752</v>
          </cell>
          <cell r="Q90">
            <v>0.2083365229223763</v>
          </cell>
          <cell r="R90">
            <v>8.613860721263896E-06</v>
          </cell>
          <cell r="AT90">
            <v>0.7777849319585318</v>
          </cell>
          <cell r="AU90">
            <v>0.046948965160034134</v>
          </cell>
          <cell r="AV90">
            <v>0.0006476769219677552</v>
          </cell>
          <cell r="AW90">
            <v>0</v>
          </cell>
          <cell r="AX90">
            <v>0.04845067616814221</v>
          </cell>
          <cell r="AY90">
            <v>9.469361150118746E-07</v>
          </cell>
          <cell r="AZ90">
            <v>0</v>
          </cell>
        </row>
        <row r="91">
          <cell r="M91">
            <v>2.1074319940556316</v>
          </cell>
          <cell r="N91">
            <v>0.33621275203531287</v>
          </cell>
          <cell r="O91">
            <v>0.014340979426280914</v>
          </cell>
          <cell r="Q91">
            <v>0.24211328078062688</v>
          </cell>
          <cell r="R91">
            <v>9.49073958375446E-06</v>
          </cell>
          <cell r="AT91">
            <v>0.8941397108629254</v>
          </cell>
          <cell r="AU91">
            <v>0.05633100794078172</v>
          </cell>
          <cell r="AV91">
            <v>0.0005844120759865448</v>
          </cell>
          <cell r="AW91">
            <v>0</v>
          </cell>
          <cell r="AX91">
            <v>0.056724497004926044</v>
          </cell>
          <cell r="AY91">
            <v>1.0456545325751276E-06</v>
          </cell>
          <cell r="AZ91">
            <v>0</v>
          </cell>
        </row>
        <row r="92">
          <cell r="M92">
            <v>1.9074237179505664</v>
          </cell>
          <cell r="N92">
            <v>0.29325953903554924</v>
          </cell>
          <cell r="O92">
            <v>0.008444989162630357</v>
          </cell>
          <cell r="Q92">
            <v>0.29887241048926816</v>
          </cell>
          <cell r="R92">
            <v>8.024140554886316E-06</v>
          </cell>
          <cell r="AT92">
            <v>0.8168732339869146</v>
          </cell>
          <cell r="AU92">
            <v>0.050012684244311045</v>
          </cell>
          <cell r="AV92">
            <v>0.0003461592324145325</v>
          </cell>
          <cell r="AW92">
            <v>0</v>
          </cell>
          <cell r="AX92">
            <v>0.07041044628898782</v>
          </cell>
          <cell r="AY92">
            <v>8.854986924388904E-07</v>
          </cell>
          <cell r="AZ92">
            <v>0</v>
          </cell>
        </row>
        <row r="93">
          <cell r="M93">
            <v>1.8003328233129314</v>
          </cell>
          <cell r="N93">
            <v>0.28208256655364394</v>
          </cell>
          <cell r="O93">
            <v>0.008452439360624921</v>
          </cell>
          <cell r="Q93">
            <v>0.3653172776929029</v>
          </cell>
          <cell r="R93">
            <v>8.393383802465636E-06</v>
          </cell>
          <cell r="AT93">
            <v>0.7771471289372032</v>
          </cell>
          <cell r="AU93">
            <v>0.048891298599779934</v>
          </cell>
          <cell r="AV93">
            <v>0.0003477799471252679</v>
          </cell>
          <cell r="AW93">
            <v>0</v>
          </cell>
          <cell r="AX93">
            <v>0.08617180808495196</v>
          </cell>
          <cell r="AY93">
            <v>9.272117195906982E-07</v>
          </cell>
          <cell r="AZ93">
            <v>0</v>
          </cell>
        </row>
        <row r="94">
          <cell r="M94">
            <v>2.0193400102937673</v>
          </cell>
          <cell r="N94">
            <v>0.30486761616421165</v>
          </cell>
          <cell r="O94">
            <v>0.00904062065126094</v>
          </cell>
          <cell r="Q94">
            <v>0.43536906662238606</v>
          </cell>
          <cell r="R94">
            <v>8.528919841398566E-06</v>
          </cell>
          <cell r="AT94">
            <v>0.8805986411508031</v>
          </cell>
          <cell r="AU94">
            <v>0.053851781218265046</v>
          </cell>
          <cell r="AV94">
            <v>0.0003742394288780572</v>
          </cell>
          <cell r="AW94">
            <v>0</v>
          </cell>
          <cell r="AX94">
            <v>0.10223219264764198</v>
          </cell>
          <cell r="AY94">
            <v>9.451873276256228E-07</v>
          </cell>
          <cell r="AZ94">
            <v>0</v>
          </cell>
        </row>
        <row r="95">
          <cell r="M95">
            <v>2.0543955474504965</v>
          </cell>
          <cell r="N95">
            <v>0.30942237538845174</v>
          </cell>
          <cell r="O95">
            <v>0.01026425729077708</v>
          </cell>
          <cell r="Q95">
            <v>0.5047728539583503</v>
          </cell>
          <cell r="R95">
            <v>8.023407864783969E-06</v>
          </cell>
          <cell r="AT95">
            <v>0.90133822068215</v>
          </cell>
          <cell r="AU95">
            <v>0.055599752592076064</v>
          </cell>
          <cell r="AV95">
            <v>0.00042646500931756446</v>
          </cell>
          <cell r="AW95">
            <v>0</v>
          </cell>
          <cell r="AX95">
            <v>0.11859194364528246</v>
          </cell>
          <cell r="AY95">
            <v>8.911171527023957E-07</v>
          </cell>
          <cell r="AZ95">
            <v>0</v>
          </cell>
        </row>
        <row r="96">
          <cell r="M96">
            <v>2.255309934924593</v>
          </cell>
          <cell r="N96">
            <v>0.3441358371800829</v>
          </cell>
          <cell r="O96">
            <v>0.008691309554082666</v>
          </cell>
          <cell r="Q96">
            <v>0.5515403748032709</v>
          </cell>
          <cell r="R96">
            <v>0</v>
          </cell>
          <cell r="AT96">
            <v>0.9933084608241896</v>
          </cell>
          <cell r="AU96">
            <v>0.0628430837779443</v>
          </cell>
          <cell r="AV96">
            <v>0.00036190599046976164</v>
          </cell>
          <cell r="AW96">
            <v>0</v>
          </cell>
          <cell r="AX96">
            <v>0.1294708565696345</v>
          </cell>
          <cell r="AY96">
            <v>0</v>
          </cell>
          <cell r="AZ96">
            <v>0</v>
          </cell>
        </row>
        <row r="97">
          <cell r="M97">
            <v>2.2676148317537894</v>
          </cell>
          <cell r="N97">
            <v>0.3299552715292102</v>
          </cell>
          <cell r="O97">
            <v>0.014630929600780128</v>
          </cell>
          <cell r="Q97">
            <v>0.5362430882554043</v>
          </cell>
          <cell r="R97">
            <v>0</v>
          </cell>
          <cell r="AT97">
            <v>1.0001458446902673</v>
          </cell>
          <cell r="AU97">
            <v>0.061256980648558404</v>
          </cell>
          <cell r="AV97">
            <v>0.0006104895240077648</v>
          </cell>
          <cell r="AW97">
            <v>0</v>
          </cell>
          <cell r="AX97">
            <v>0.12577458255322188</v>
          </cell>
          <cell r="AY97">
            <v>0</v>
          </cell>
          <cell r="AZ97">
            <v>0</v>
          </cell>
        </row>
        <row r="98">
          <cell r="M98">
            <v>2.3077336602965075</v>
          </cell>
          <cell r="N98">
            <v>0.3228770368039571</v>
          </cell>
          <cell r="O98">
            <v>0.018103174492535835</v>
          </cell>
          <cell r="Q98">
            <v>0.5968062612394295</v>
          </cell>
          <cell r="R98">
            <v>0</v>
          </cell>
          <cell r="AT98">
            <v>1.0199375907586024</v>
          </cell>
          <cell r="AU98">
            <v>0.06104185456483322</v>
          </cell>
          <cell r="AV98">
            <v>0.0007588194233976854</v>
          </cell>
          <cell r="AW98">
            <v>0</v>
          </cell>
          <cell r="AX98">
            <v>0.1400361165871727</v>
          </cell>
          <cell r="AY98">
            <v>0</v>
          </cell>
          <cell r="AZ98">
            <v>0</v>
          </cell>
        </row>
        <row r="99">
          <cell r="M99">
            <v>2.2940837765148827</v>
          </cell>
          <cell r="N99">
            <v>0.3157864893959834</v>
          </cell>
          <cell r="O99">
            <v>0.004111961524396895</v>
          </cell>
          <cell r="Q99">
            <v>0.5957573002209009</v>
          </cell>
          <cell r="R99">
            <v>0</v>
          </cell>
          <cell r="AT99">
            <v>1.0124600383558926</v>
          </cell>
          <cell r="AU99">
            <v>0.06066545343571889</v>
          </cell>
          <cell r="AV99">
            <v>0.00017291679794636145</v>
          </cell>
          <cell r="AW99">
            <v>0</v>
          </cell>
          <cell r="AX99">
            <v>0.13962936293467096</v>
          </cell>
          <cell r="AY99">
            <v>0</v>
          </cell>
          <cell r="AZ99">
            <v>0</v>
          </cell>
        </row>
        <row r="100">
          <cell r="M100">
            <v>2.2922990411175745</v>
          </cell>
          <cell r="N100">
            <v>0.3065724252248776</v>
          </cell>
          <cell r="O100">
            <v>0.0033831093225840637</v>
          </cell>
          <cell r="Q100">
            <v>0.6168240247236962</v>
          </cell>
          <cell r="R100">
            <v>0</v>
          </cell>
          <cell r="AT100">
            <v>1.0096279291670847</v>
          </cell>
          <cell r="AU100">
            <v>0.05990333477036837</v>
          </cell>
          <cell r="AV100">
            <v>0.00014298020517529601</v>
          </cell>
          <cell r="AW100">
            <v>0</v>
          </cell>
          <cell r="AX100">
            <v>0.14460492261074298</v>
          </cell>
          <cell r="AY100">
            <v>0</v>
          </cell>
          <cell r="AZ100">
            <v>0</v>
          </cell>
        </row>
        <row r="101">
          <cell r="M101">
            <v>2.2685846153259237</v>
          </cell>
          <cell r="N101">
            <v>0.2936577480348357</v>
          </cell>
          <cell r="O101">
            <v>0.0024486584630513076</v>
          </cell>
          <cell r="Q101">
            <v>0.6629846432378392</v>
          </cell>
          <cell r="R101">
            <v>0</v>
          </cell>
          <cell r="AT101">
            <v>0.9961416581475243</v>
          </cell>
          <cell r="AU101">
            <v>0.05852771505915754</v>
          </cell>
          <cell r="AV101">
            <v>0.00010438576211715936</v>
          </cell>
          <cell r="AW101">
            <v>0</v>
          </cell>
          <cell r="AX101">
            <v>0.15667288515150823</v>
          </cell>
          <cell r="AY101">
            <v>0</v>
          </cell>
          <cell r="AZ101">
            <v>0</v>
          </cell>
        </row>
        <row r="102">
          <cell r="M102">
            <v>2.272430510325154</v>
          </cell>
          <cell r="N102">
            <v>0.29153837562278206</v>
          </cell>
          <cell r="O102">
            <v>0.0015860135595490727</v>
          </cell>
          <cell r="Q102">
            <v>0.7063764328332065</v>
          </cell>
          <cell r="R102">
            <v>0</v>
          </cell>
          <cell r="AT102">
            <v>0.9913791525815073</v>
          </cell>
          <cell r="AU102">
            <v>0.05903181752017981</v>
          </cell>
          <cell r="AV102">
            <v>6.798056925310233E-05</v>
          </cell>
          <cell r="AW102">
            <v>0</v>
          </cell>
          <cell r="AX102">
            <v>0.16759835491246158</v>
          </cell>
          <cell r="AY102">
            <v>0</v>
          </cell>
          <cell r="AZ102">
            <v>0</v>
          </cell>
        </row>
        <row r="103">
          <cell r="M103">
            <v>2.1427353222091274</v>
          </cell>
          <cell r="N103">
            <v>0.26676041874656753</v>
          </cell>
          <cell r="O103">
            <v>0.0015853960064628073</v>
          </cell>
          <cell r="Q103">
            <v>0.7625368198202099</v>
          </cell>
          <cell r="R103">
            <v>0</v>
          </cell>
          <cell r="AT103">
            <v>0.925610673731734</v>
          </cell>
          <cell r="AU103">
            <v>0.05481455290231481</v>
          </cell>
          <cell r="AV103">
            <v>6.83017523046577E-05</v>
          </cell>
          <cell r="AW103">
            <v>0</v>
          </cell>
          <cell r="AX103">
            <v>0.1815783588012484</v>
          </cell>
          <cell r="AY103">
            <v>0</v>
          </cell>
          <cell r="AZ103">
            <v>0</v>
          </cell>
        </row>
        <row r="104">
          <cell r="M104">
            <v>2.150235730063854</v>
          </cell>
          <cell r="N104">
            <v>0.2623444594467055</v>
          </cell>
          <cell r="O104">
            <v>0.0013371012867786994</v>
          </cell>
          <cell r="Q104">
            <v>0.82839707010218</v>
          </cell>
          <cell r="R104">
            <v>0</v>
          </cell>
          <cell r="AT104">
            <v>0.9189152581103315</v>
          </cell>
          <cell r="AU104">
            <v>0.05462783381853064</v>
          </cell>
          <cell r="AV104">
            <v>5.793600421025879E-05</v>
          </cell>
          <cell r="AW104">
            <v>0</v>
          </cell>
          <cell r="AX104">
            <v>0.19958092580621023</v>
          </cell>
          <cell r="AY104">
            <v>0</v>
          </cell>
          <cell r="AZ104">
            <v>0</v>
          </cell>
        </row>
        <row r="105">
          <cell r="M105">
            <v>2.1960088659988704</v>
          </cell>
          <cell r="N105">
            <v>0.2587600929460079</v>
          </cell>
          <cell r="O105">
            <v>0.000752619273132835</v>
          </cell>
          <cell r="Q105">
            <v>0.9112665047921505</v>
          </cell>
          <cell r="R105">
            <v>0</v>
          </cell>
          <cell r="AT105">
            <v>0.9325547556807218</v>
          </cell>
          <cell r="AU105">
            <v>0.05459098423970402</v>
          </cell>
          <cell r="AV105">
            <v>3.285687748630193E-05</v>
          </cell>
          <cell r="AW105">
            <v>0</v>
          </cell>
          <cell r="AX105">
            <v>0.22106595348850094</v>
          </cell>
          <cell r="AY105">
            <v>0</v>
          </cell>
          <cell r="AZ105">
            <v>0</v>
          </cell>
        </row>
        <row r="106">
          <cell r="M106">
            <v>2.2547523182147002</v>
          </cell>
          <cell r="N106">
            <v>0.25343029580149246</v>
          </cell>
          <cell r="O106">
            <v>0.0003226348530686263</v>
          </cell>
          <cell r="Q106">
            <v>0.9885851734697388</v>
          </cell>
          <cell r="R106">
            <v>0</v>
          </cell>
          <cell r="AT106">
            <v>0.9519743570972932</v>
          </cell>
          <cell r="AU106">
            <v>0.053854659321455466</v>
          </cell>
          <cell r="AV106">
            <v>1.4186059539721543E-05</v>
          </cell>
          <cell r="AW106">
            <v>0</v>
          </cell>
          <cell r="AX106">
            <v>0.2411845049727057</v>
          </cell>
          <cell r="AY106">
            <v>0</v>
          </cell>
          <cell r="AZ106">
            <v>0</v>
          </cell>
        </row>
        <row r="107">
          <cell r="M107">
            <v>2.250937113626757</v>
          </cell>
          <cell r="N107">
            <v>0.24669792046105177</v>
          </cell>
          <cell r="O107">
            <v>0.0006690449184583947</v>
          </cell>
          <cell r="Q107">
            <v>1.0352908529440208</v>
          </cell>
          <cell r="R107">
            <v>0</v>
          </cell>
          <cell r="AT107">
            <v>0.9468289170454264</v>
          </cell>
          <cell r="AU107">
            <v>0.052819273562857774</v>
          </cell>
          <cell r="AV107">
            <v>2.963508185031815E-05</v>
          </cell>
          <cell r="AW107">
            <v>0</v>
          </cell>
          <cell r="AX107">
            <v>0.25425405343716234</v>
          </cell>
          <cell r="AY107">
            <v>0</v>
          </cell>
          <cell r="AZ107">
            <v>0</v>
          </cell>
        </row>
        <row r="108">
          <cell r="M108">
            <v>2.269912060222353</v>
          </cell>
          <cell r="N108">
            <v>0.24295771193858484</v>
          </cell>
          <cell r="O108">
            <v>0.0006801736670129614</v>
          </cell>
          <cell r="Q108">
            <v>1.1104610067514848</v>
          </cell>
          <cell r="R108">
            <v>0</v>
          </cell>
          <cell r="AT108">
            <v>0.9334524043333418</v>
          </cell>
          <cell r="AU108">
            <v>0.052435173385653865</v>
          </cell>
          <cell r="AV108">
            <v>3.0345624966580665E-05</v>
          </cell>
          <cell r="AW108">
            <v>0</v>
          </cell>
          <cell r="AX108">
            <v>0.2748419531586904</v>
          </cell>
          <cell r="AY108">
            <v>0</v>
          </cell>
          <cell r="AZ108">
            <v>0</v>
          </cell>
        </row>
        <row r="109">
          <cell r="M109">
            <v>2.150139955811066</v>
          </cell>
          <cell r="N109">
            <v>0.22955508177479045</v>
          </cell>
          <cell r="O109">
            <v>0.0004185684104695147</v>
          </cell>
          <cell r="Q109">
            <v>1.1025509914025402</v>
          </cell>
          <cell r="R109">
            <v>0</v>
          </cell>
          <cell r="AT109">
            <v>0.8668045541118409</v>
          </cell>
          <cell r="AU109">
            <v>0.05001387314616756</v>
          </cell>
          <cell r="AV109">
            <v>1.8827295161494934E-05</v>
          </cell>
          <cell r="AW109">
            <v>0</v>
          </cell>
          <cell r="AX109">
            <v>0.27529823718018676</v>
          </cell>
          <cell r="AY109">
            <v>0</v>
          </cell>
          <cell r="AZ109">
            <v>0</v>
          </cell>
        </row>
        <row r="110">
          <cell r="M110">
            <v>2.1573600468996355</v>
          </cell>
          <cell r="N110">
            <v>0.3857399559921415</v>
          </cell>
          <cell r="O110">
            <v>5.2321051308689335E-05</v>
          </cell>
          <cell r="Q110">
            <v>1.2379532481007824</v>
          </cell>
          <cell r="R110">
            <v>0</v>
          </cell>
          <cell r="AT110">
            <v>0.8381461579592372</v>
          </cell>
          <cell r="AU110">
            <v>0.08334099516947344</v>
          </cell>
          <cell r="AV110">
            <v>2.3297184939767937E-06</v>
          </cell>
          <cell r="AW110">
            <v>0</v>
          </cell>
          <cell r="AX110">
            <v>0.30647179026660576</v>
          </cell>
          <cell r="AY110">
            <v>0</v>
          </cell>
          <cell r="AZ110">
            <v>0</v>
          </cell>
        </row>
        <row r="111">
          <cell r="M111">
            <v>2.1215948099716155</v>
          </cell>
          <cell r="N111">
            <v>0.6649465221943023</v>
          </cell>
          <cell r="O111">
            <v>0</v>
          </cell>
          <cell r="Q111">
            <v>1.4084128840041639</v>
          </cell>
          <cell r="R111">
            <v>0</v>
          </cell>
          <cell r="AT111">
            <v>0.79490694063276</v>
          </cell>
          <cell r="AU111">
            <v>0.14217768222035224</v>
          </cell>
          <cell r="AV111">
            <v>0</v>
          </cell>
          <cell r="AW111">
            <v>0</v>
          </cell>
          <cell r="AX111">
            <v>0.34383624821293024</v>
          </cell>
          <cell r="AY111">
            <v>0</v>
          </cell>
          <cell r="AZ111">
            <v>0</v>
          </cell>
        </row>
      </sheetData>
      <sheetData sheetId="8">
        <row r="11">
          <cell r="AR11">
            <v>0.0062002056025285066</v>
          </cell>
          <cell r="AS11">
            <v>0.0062002056025285066</v>
          </cell>
          <cell r="AT11">
            <v>0</v>
          </cell>
          <cell r="AU11">
            <v>0.01182586852089089</v>
          </cell>
          <cell r="AV11">
            <v>0</v>
          </cell>
          <cell r="AW11">
            <v>0.0029669015383035845</v>
          </cell>
          <cell r="AX11">
            <v>0.0005623053232996396</v>
          </cell>
          <cell r="BA11">
            <v>0.00019578584074169276</v>
          </cell>
          <cell r="BB11">
            <v>0.00033392535887903516</v>
          </cell>
          <cell r="BC11">
            <v>0</v>
          </cell>
          <cell r="BD11">
            <v>0</v>
          </cell>
          <cell r="BE11">
            <v>0</v>
          </cell>
          <cell r="BF11">
            <v>8.38734894186033E-05</v>
          </cell>
          <cell r="BG11">
            <v>0.0002811526616498198</v>
          </cell>
        </row>
        <row r="12">
          <cell r="AR12">
            <v>0.00808885004217955</v>
          </cell>
          <cell r="AS12">
            <v>0.00808885004217955</v>
          </cell>
          <cell r="AT12">
            <v>0</v>
          </cell>
          <cell r="AU12">
            <v>0.012868581612616878</v>
          </cell>
          <cell r="AV12">
            <v>0</v>
          </cell>
          <cell r="AW12">
            <v>0.003914777626605345</v>
          </cell>
          <cell r="AX12">
            <v>0.0005587634960538893</v>
          </cell>
          <cell r="BA12">
            <v>0.0002586138243385967</v>
          </cell>
          <cell r="BB12">
            <v>0.0004408423272987853</v>
          </cell>
          <cell r="BC12">
            <v>0</v>
          </cell>
          <cell r="BD12">
            <v>0</v>
          </cell>
          <cell r="BE12">
            <v>0</v>
          </cell>
          <cell r="BF12">
            <v>0.00011099000568750562</v>
          </cell>
          <cell r="BG12">
            <v>0.0002793817480269446</v>
          </cell>
        </row>
        <row r="13">
          <cell r="AR13">
            <v>0.007754020551300418</v>
          </cell>
          <cell r="AS13">
            <v>0.007754020551300418</v>
          </cell>
          <cell r="AT13">
            <v>0</v>
          </cell>
          <cell r="AU13">
            <v>0.013728014700380783</v>
          </cell>
          <cell r="AV13">
            <v>0</v>
          </cell>
          <cell r="AW13">
            <v>0.0037231132962669902</v>
          </cell>
          <cell r="AX13">
            <v>0.0005639554928118656</v>
          </cell>
          <cell r="BA13">
            <v>0.00025096640723463976</v>
          </cell>
          <cell r="BB13">
            <v>0.0004275788475431372</v>
          </cell>
          <cell r="BC13">
            <v>0</v>
          </cell>
          <cell r="BD13">
            <v>0</v>
          </cell>
          <cell r="BE13">
            <v>0</v>
          </cell>
          <cell r="BF13">
            <v>0.00010587090886569512</v>
          </cell>
          <cell r="BG13">
            <v>0.0002819777464059328</v>
          </cell>
        </row>
        <row r="14">
          <cell r="AR14">
            <v>0.00776543748928151</v>
          </cell>
          <cell r="AS14">
            <v>0.00776543748928151</v>
          </cell>
          <cell r="AT14">
            <v>0</v>
          </cell>
          <cell r="AU14">
            <v>0.01149324786085705</v>
          </cell>
          <cell r="AV14">
            <v>0</v>
          </cell>
          <cell r="AW14">
            <v>0.0038854935664080206</v>
          </cell>
          <cell r="AX14">
            <v>0.000676840683378789</v>
          </cell>
          <cell r="BA14">
            <v>0.00025439806132992435</v>
          </cell>
          <cell r="BB14">
            <v>0.0004332004770806326</v>
          </cell>
          <cell r="BC14">
            <v>0</v>
          </cell>
          <cell r="BD14">
            <v>0</v>
          </cell>
          <cell r="BE14">
            <v>0</v>
          </cell>
          <cell r="BF14">
            <v>0.0001108279996273953</v>
          </cell>
          <cell r="BG14">
            <v>0.0003384203416893945</v>
          </cell>
        </row>
        <row r="15">
          <cell r="AR15">
            <v>0.009109706160418144</v>
          </cell>
          <cell r="AS15">
            <v>0.009109706160418144</v>
          </cell>
          <cell r="AT15">
            <v>0</v>
          </cell>
          <cell r="AU15">
            <v>0.014693442403451853</v>
          </cell>
          <cell r="AV15">
            <v>0</v>
          </cell>
          <cell r="AW15">
            <v>0.004590640645824777</v>
          </cell>
          <cell r="AX15">
            <v>0.0008614666033323545</v>
          </cell>
          <cell r="BA15">
            <v>0.0003020289235399573</v>
          </cell>
          <cell r="BB15">
            <v>0.0005140477047664522</v>
          </cell>
          <cell r="BC15">
            <v>0</v>
          </cell>
          <cell r="BD15">
            <v>0</v>
          </cell>
          <cell r="BE15">
            <v>0</v>
          </cell>
          <cell r="BF15">
            <v>0.0001313559677923924</v>
          </cell>
          <cell r="BG15">
            <v>0.00043073330166617727</v>
          </cell>
        </row>
        <row r="16">
          <cell r="AR16">
            <v>0.009431906295123497</v>
          </cell>
          <cell r="AS16">
            <v>0.009431906295123497</v>
          </cell>
          <cell r="AT16">
            <v>0</v>
          </cell>
          <cell r="AU16">
            <v>0.01151537240249731</v>
          </cell>
          <cell r="AV16">
            <v>0</v>
          </cell>
          <cell r="AW16">
            <v>0.005027609985494863</v>
          </cell>
          <cell r="AX16">
            <v>0.0010062889583113133</v>
          </cell>
          <cell r="BA16">
            <v>0.00031643061936752095</v>
          </cell>
          <cell r="BB16">
            <v>0.0005443557347471273</v>
          </cell>
          <cell r="BC16">
            <v>0</v>
          </cell>
          <cell r="BD16">
            <v>0</v>
          </cell>
          <cell r="BE16">
            <v>0</v>
          </cell>
          <cell r="BF16">
            <v>0.00014432628626514298</v>
          </cell>
          <cell r="BG16">
            <v>0.0005031444791556566</v>
          </cell>
        </row>
        <row r="17">
          <cell r="AR17">
            <v>0.009810180771240412</v>
          </cell>
          <cell r="AS17">
            <v>0.009810180771240412</v>
          </cell>
          <cell r="AT17">
            <v>0</v>
          </cell>
          <cell r="AU17">
            <v>0.011920838492149421</v>
          </cell>
          <cell r="AV17">
            <v>0</v>
          </cell>
          <cell r="AW17">
            <v>0.006132658991209796</v>
          </cell>
          <cell r="AX17">
            <v>0.001096239420124677</v>
          </cell>
          <cell r="BA17">
            <v>0.00033685820250227476</v>
          </cell>
          <cell r="BB17">
            <v>0.000578800665503184</v>
          </cell>
          <cell r="BC17">
            <v>0</v>
          </cell>
          <cell r="BD17">
            <v>0</v>
          </cell>
          <cell r="BE17">
            <v>0</v>
          </cell>
          <cell r="BF17">
            <v>0.0001771485045027932</v>
          </cell>
          <cell r="BG17">
            <v>0.0005481197100623385</v>
          </cell>
        </row>
        <row r="18">
          <cell r="AR18">
            <v>0.011012697548682593</v>
          </cell>
          <cell r="AS18">
            <v>0.011012697548682593</v>
          </cell>
          <cell r="AT18">
            <v>0</v>
          </cell>
          <cell r="AU18">
            <v>0.013870356776954088</v>
          </cell>
          <cell r="AV18">
            <v>0</v>
          </cell>
          <cell r="AW18">
            <v>0.006450473058767622</v>
          </cell>
          <cell r="AX18">
            <v>0.0010180691724525834</v>
          </cell>
          <cell r="BA18">
            <v>0.00038683500207011804</v>
          </cell>
          <cell r="BB18">
            <v>0.0006639083379348645</v>
          </cell>
          <cell r="BC18">
            <v>0</v>
          </cell>
          <cell r="BD18">
            <v>0</v>
          </cell>
          <cell r="BE18">
            <v>0</v>
          </cell>
          <cell r="BF18">
            <v>0.00018757018090797902</v>
          </cell>
          <cell r="BG18">
            <v>0.0005090345862262917</v>
          </cell>
        </row>
        <row r="19">
          <cell r="AR19">
            <v>0.011662423798011155</v>
          </cell>
          <cell r="AS19">
            <v>0.011662423798011155</v>
          </cell>
          <cell r="AT19">
            <v>0</v>
          </cell>
          <cell r="AU19">
            <v>0.014209261107827935</v>
          </cell>
          <cell r="AV19">
            <v>0</v>
          </cell>
          <cell r="AW19">
            <v>0.0032739427891010963</v>
          </cell>
          <cell r="AX19">
            <v>0.0012347294202016482</v>
          </cell>
          <cell r="BA19">
            <v>0.0004188551162265048</v>
          </cell>
          <cell r="BB19">
            <v>0.000718072093848972</v>
          </cell>
          <cell r="BC19">
            <v>0</v>
          </cell>
          <cell r="BD19">
            <v>0</v>
          </cell>
          <cell r="BE19">
            <v>0</v>
          </cell>
          <cell r="BF19">
            <v>9.586537837688786E-05</v>
          </cell>
          <cell r="BG19">
            <v>0.0006173647101008241</v>
          </cell>
        </row>
        <row r="20">
          <cell r="AR20">
            <v>0.012312150047339718</v>
          </cell>
          <cell r="AS20">
            <v>0.012312150047339718</v>
          </cell>
          <cell r="AT20">
            <v>0</v>
          </cell>
          <cell r="AU20">
            <v>0.012239499619957857</v>
          </cell>
          <cell r="AV20">
            <v>0</v>
          </cell>
          <cell r="AW20">
            <v>0.003540859036585381</v>
          </cell>
          <cell r="AX20">
            <v>0.001025443084082596</v>
          </cell>
          <cell r="BA20">
            <v>0.0004519000528562373</v>
          </cell>
          <cell r="BB20">
            <v>0.0007739065744042104</v>
          </cell>
          <cell r="BC20">
            <v>0</v>
          </cell>
          <cell r="BD20">
            <v>0</v>
          </cell>
          <cell r="BE20">
            <v>0</v>
          </cell>
          <cell r="BF20">
            <v>0.00010443521683568027</v>
          </cell>
          <cell r="BG20">
            <v>0.000512721542041298</v>
          </cell>
        </row>
        <row r="21">
          <cell r="AR21">
            <v>0.012961876296668283</v>
          </cell>
          <cell r="AS21">
            <v>0.012961876296668283</v>
          </cell>
          <cell r="AT21">
            <v>0</v>
          </cell>
          <cell r="AU21">
            <v>0.012589804862595304</v>
          </cell>
          <cell r="AV21">
            <v>0</v>
          </cell>
          <cell r="AW21">
            <v>0.004074011628401618</v>
          </cell>
          <cell r="AX21">
            <v>0.0012577851844565932</v>
          </cell>
          <cell r="BA21">
            <v>0.00048596981195931575</v>
          </cell>
          <cell r="BB21">
            <v>0.0008314117796005793</v>
          </cell>
          <cell r="BC21">
            <v>0</v>
          </cell>
          <cell r="BD21">
            <v>0</v>
          </cell>
          <cell r="BE21">
            <v>0</v>
          </cell>
          <cell r="BF21">
            <v>0.00012106540229153569</v>
          </cell>
          <cell r="BG21">
            <v>0.0006288925922282966</v>
          </cell>
        </row>
        <row r="22">
          <cell r="AR22">
            <v>0.013611602545996844</v>
          </cell>
          <cell r="AS22">
            <v>0.013611602545996844</v>
          </cell>
          <cell r="AT22">
            <v>0</v>
          </cell>
          <cell r="AU22">
            <v>0.011786849558848459</v>
          </cell>
          <cell r="AV22">
            <v>0</v>
          </cell>
          <cell r="AW22">
            <v>0.0036918293300298517</v>
          </cell>
          <cell r="AX22">
            <v>0.001562326506441905</v>
          </cell>
          <cell r="BA22">
            <v>0.0005210643935357398</v>
          </cell>
          <cell r="BB22">
            <v>0.0008905877094380785</v>
          </cell>
          <cell r="BC22">
            <v>0</v>
          </cell>
          <cell r="BD22">
            <v>0</v>
          </cell>
          <cell r="BE22">
            <v>0</v>
          </cell>
          <cell r="BF22">
            <v>0.00011057607805992337</v>
          </cell>
          <cell r="BG22">
            <v>0.0007811632532209525</v>
          </cell>
        </row>
        <row r="23">
          <cell r="AR23">
            <v>0.014261328795325405</v>
          </cell>
          <cell r="AS23">
            <v>0.014261328795325405</v>
          </cell>
          <cell r="AT23">
            <v>0</v>
          </cell>
          <cell r="AU23">
            <v>0.011382211258169283</v>
          </cell>
          <cell r="AV23">
            <v>0</v>
          </cell>
          <cell r="AW23">
            <v>0.0045138911035398875</v>
          </cell>
          <cell r="AX23">
            <v>0.00023891680782403557</v>
          </cell>
          <cell r="BA23">
            <v>0.0005571837975855096</v>
          </cell>
          <cell r="BB23">
            <v>0.0009514343639167083</v>
          </cell>
          <cell r="BC23">
            <v>0</v>
          </cell>
          <cell r="BD23">
            <v>0</v>
          </cell>
          <cell r="BE23">
            <v>0</v>
          </cell>
          <cell r="BF23">
            <v>0.00013631744752115436</v>
          </cell>
          <cell r="BG23">
            <v>0.00011945840391201779</v>
          </cell>
        </row>
        <row r="24">
          <cell r="AR24">
            <v>0.014911055044653966</v>
          </cell>
          <cell r="AS24">
            <v>0.014911055044653966</v>
          </cell>
          <cell r="AT24">
            <v>0</v>
          </cell>
          <cell r="AU24">
            <v>0.010949992533982779</v>
          </cell>
          <cell r="AV24">
            <v>0</v>
          </cell>
          <cell r="AW24">
            <v>0.004371475452360658</v>
          </cell>
          <cell r="AX24">
            <v>0.0018259500362077451</v>
          </cell>
          <cell r="BA24">
            <v>0.0005943280241086252</v>
          </cell>
          <cell r="BB24">
            <v>0.0010139517430364686</v>
          </cell>
          <cell r="BC24">
            <v>0</v>
          </cell>
          <cell r="BD24">
            <v>0</v>
          </cell>
          <cell r="BE24">
            <v>0</v>
          </cell>
          <cell r="BF24">
            <v>0.0001331488256492939</v>
          </cell>
          <cell r="BG24">
            <v>0.0009129750181038726</v>
          </cell>
        </row>
        <row r="25">
          <cell r="AR25">
            <v>0.015560781293982532</v>
          </cell>
          <cell r="AS25">
            <v>0.015560781293982532</v>
          </cell>
          <cell r="AT25">
            <v>0</v>
          </cell>
          <cell r="AU25">
            <v>0.009297650490461735</v>
          </cell>
          <cell r="AV25">
            <v>0</v>
          </cell>
          <cell r="AW25">
            <v>0.00659937495483037</v>
          </cell>
          <cell r="AX25">
            <v>0.0022436260327926144</v>
          </cell>
          <cell r="BA25">
            <v>0.0006324970731050869</v>
          </cell>
          <cell r="BB25">
            <v>0.0010781398467973602</v>
          </cell>
          <cell r="BC25">
            <v>0</v>
          </cell>
          <cell r="BD25">
            <v>0</v>
          </cell>
          <cell r="BE25">
            <v>0</v>
          </cell>
          <cell r="BF25">
            <v>0.0002027960585192311</v>
          </cell>
          <cell r="BG25">
            <v>0.0011218130163963072</v>
          </cell>
        </row>
        <row r="26">
          <cell r="AR26">
            <v>0.015560781293982523</v>
          </cell>
          <cell r="AS26">
            <v>0.015560781293982523</v>
          </cell>
          <cell r="AT26">
            <v>0</v>
          </cell>
          <cell r="AU26">
            <v>0.008906256813349517</v>
          </cell>
          <cell r="AV26">
            <v>0</v>
          </cell>
          <cell r="AW26">
            <v>0.010244919533516677</v>
          </cell>
          <cell r="AX26">
            <v>0.0024405858600006283</v>
          </cell>
          <cell r="BA26">
            <v>0.00064476919416328</v>
          </cell>
          <cell r="BB26">
            <v>0.0010981465656039085</v>
          </cell>
          <cell r="BC26">
            <v>0</v>
          </cell>
          <cell r="BD26">
            <v>0</v>
          </cell>
          <cell r="BE26">
            <v>0</v>
          </cell>
          <cell r="BF26">
            <v>0.00031775627302172007</v>
          </cell>
          <cell r="BG26">
            <v>0.0012202929300003142</v>
          </cell>
        </row>
        <row r="27">
          <cell r="AR27">
            <v>0.015888336275705555</v>
          </cell>
          <cell r="AS27">
            <v>0.015888336275705555</v>
          </cell>
          <cell r="AT27">
            <v>0</v>
          </cell>
          <cell r="AU27">
            <v>0.007102542268095881</v>
          </cell>
          <cell r="AV27">
            <v>0</v>
          </cell>
          <cell r="AW27">
            <v>0.009094059303073183</v>
          </cell>
          <cell r="AX27">
            <v>0.0022881115494242862</v>
          </cell>
          <cell r="BA27">
            <v>0.0006708720575172905</v>
          </cell>
          <cell r="BB27">
            <v>0.001141690449525698</v>
          </cell>
          <cell r="BC27">
            <v>0</v>
          </cell>
          <cell r="BD27">
            <v>0</v>
          </cell>
          <cell r="BE27">
            <v>0</v>
          </cell>
          <cell r="BF27">
            <v>0.0002848842387055351</v>
          </cell>
          <cell r="BG27">
            <v>0.0011440557747121431</v>
          </cell>
        </row>
        <row r="28">
          <cell r="AR28">
            <v>0.011458362269342777</v>
          </cell>
          <cell r="AS28">
            <v>0.011458362269342777</v>
          </cell>
          <cell r="AT28">
            <v>0</v>
          </cell>
          <cell r="AU28">
            <v>0.0057027134880914794</v>
          </cell>
          <cell r="AV28">
            <v>0</v>
          </cell>
          <cell r="AW28">
            <v>0.009646222851050816</v>
          </cell>
          <cell r="AX28">
            <v>0.003134546644287646</v>
          </cell>
          <cell r="BA28">
            <v>0.0004928567325598778</v>
          </cell>
          <cell r="BB28">
            <v>0.0008380973545576424</v>
          </cell>
          <cell r="BC28">
            <v>0</v>
          </cell>
          <cell r="BD28">
            <v>0</v>
          </cell>
          <cell r="BE28">
            <v>0</v>
          </cell>
          <cell r="BF28">
            <v>0.0003054799642128382</v>
          </cell>
          <cell r="BG28">
            <v>0.001567273322143823</v>
          </cell>
        </row>
        <row r="29">
          <cell r="AR29">
            <v>0.006735286164899015</v>
          </cell>
          <cell r="AS29">
            <v>0.006735286164899015</v>
          </cell>
          <cell r="AT29">
            <v>0</v>
          </cell>
          <cell r="AU29">
            <v>0.005370168081600634</v>
          </cell>
          <cell r="AV29">
            <v>0</v>
          </cell>
          <cell r="AW29">
            <v>0.009052659316275972</v>
          </cell>
          <cell r="AX29">
            <v>0.0034441960689399753</v>
          </cell>
          <cell r="BA29">
            <v>0.000295015634999505</v>
          </cell>
          <cell r="BB29">
            <v>0.0005012977274160546</v>
          </cell>
          <cell r="BC29">
            <v>0</v>
          </cell>
          <cell r="BD29">
            <v>0</v>
          </cell>
          <cell r="BE29">
            <v>0</v>
          </cell>
          <cell r="BF29">
            <v>0.0002900070082285476</v>
          </cell>
          <cell r="BG29">
            <v>0.0017220980344699877</v>
          </cell>
        </row>
        <row r="30">
          <cell r="AR30">
            <v>0.00419274417999459</v>
          </cell>
          <cell r="AS30">
            <v>0.00419274417999459</v>
          </cell>
          <cell r="AT30">
            <v>0</v>
          </cell>
          <cell r="AU30">
            <v>0.006994101912641411</v>
          </cell>
          <cell r="AV30">
            <v>0</v>
          </cell>
          <cell r="AW30">
            <v>0.007187002863083496</v>
          </cell>
          <cell r="AX30">
            <v>0.0034891731699255926</v>
          </cell>
          <cell r="BA30">
            <v>0.00018695512056098428</v>
          </cell>
          <cell r="BB30">
            <v>0.0003174506307710186</v>
          </cell>
          <cell r="BC30">
            <v>0</v>
          </cell>
          <cell r="BD30">
            <v>0</v>
          </cell>
          <cell r="BE30">
            <v>0</v>
          </cell>
          <cell r="BF30">
            <v>0.0002330235902869875</v>
          </cell>
          <cell r="BG30">
            <v>0.0017445865849627963</v>
          </cell>
        </row>
        <row r="31">
          <cell r="AR31">
            <v>0.00418183241626045</v>
          </cell>
          <cell r="AS31">
            <v>0.00418183241626045</v>
          </cell>
          <cell r="AT31">
            <v>0</v>
          </cell>
          <cell r="AU31">
            <v>0.0062869819958975256</v>
          </cell>
          <cell r="AV31">
            <v>0</v>
          </cell>
          <cell r="AW31">
            <v>0.008184654385436998</v>
          </cell>
          <cell r="AX31">
            <v>0.003711150919683749</v>
          </cell>
          <cell r="BA31">
            <v>0.0001897665952407657</v>
          </cell>
          <cell r="BB31">
            <v>0.0003220010960520542</v>
          </cell>
          <cell r="BC31">
            <v>0</v>
          </cell>
          <cell r="BD31">
            <v>0</v>
          </cell>
          <cell r="BE31">
            <v>0</v>
          </cell>
          <cell r="BF31">
            <v>0.000268813672954951</v>
          </cell>
          <cell r="BG31">
            <v>0.0018555754598418746</v>
          </cell>
        </row>
        <row r="32">
          <cell r="AR32">
            <v>0.003718183492408812</v>
          </cell>
          <cell r="AS32">
            <v>0.003718183492408812</v>
          </cell>
          <cell r="AT32">
            <v>0</v>
          </cell>
          <cell r="AU32">
            <v>0.004889975223755402</v>
          </cell>
          <cell r="AV32">
            <v>0</v>
          </cell>
          <cell r="AW32">
            <v>0.00923442894712237</v>
          </cell>
          <cell r="AX32">
            <v>0.003945498630763017</v>
          </cell>
          <cell r="BA32">
            <v>0.00017165912888944066</v>
          </cell>
          <cell r="BB32">
            <v>0.0002910806505485752</v>
          </cell>
          <cell r="BC32">
            <v>0</v>
          </cell>
          <cell r="BD32">
            <v>0</v>
          </cell>
          <cell r="BE32">
            <v>0</v>
          </cell>
          <cell r="BF32">
            <v>0.0003074568617685669</v>
          </cell>
          <cell r="BG32">
            <v>0.0019727493153815084</v>
          </cell>
        </row>
        <row r="33">
          <cell r="AR33">
            <v>0.0036913082224710194</v>
          </cell>
          <cell r="AS33">
            <v>0.0036913082224710194</v>
          </cell>
          <cell r="AT33">
            <v>0</v>
          </cell>
          <cell r="AU33">
            <v>0.005887611443227936</v>
          </cell>
          <cell r="AV33">
            <v>0</v>
          </cell>
          <cell r="AW33">
            <v>0.010420134832940655</v>
          </cell>
          <cell r="AX33">
            <v>0.0036334293261416316</v>
          </cell>
          <cell r="BA33">
            <v>0.00017332954217657553</v>
          </cell>
          <cell r="BB33">
            <v>0.0002937226685594793</v>
          </cell>
          <cell r="BC33">
            <v>0</v>
          </cell>
          <cell r="BD33">
            <v>0</v>
          </cell>
          <cell r="BE33">
            <v>0</v>
          </cell>
          <cell r="BF33">
            <v>0.0003520487605174275</v>
          </cell>
          <cell r="BG33">
            <v>0.0018167146630708158</v>
          </cell>
        </row>
        <row r="34">
          <cell r="AR34">
            <v>0.009459892948404585</v>
          </cell>
          <cell r="AS34">
            <v>0.009459892948404585</v>
          </cell>
          <cell r="AT34">
            <v>0</v>
          </cell>
          <cell r="AU34">
            <v>0.005408472134984622</v>
          </cell>
          <cell r="AV34">
            <v>0</v>
          </cell>
          <cell r="AW34">
            <v>0.010604949810096373</v>
          </cell>
          <cell r="AX34">
            <v>0.0033980655975857157</v>
          </cell>
          <cell r="BA34">
            <v>0.0004509144969773475</v>
          </cell>
          <cell r="BB34">
            <v>0.0007648999155424269</v>
          </cell>
          <cell r="BC34">
            <v>0</v>
          </cell>
          <cell r="BD34">
            <v>0</v>
          </cell>
          <cell r="BE34">
            <v>0</v>
          </cell>
          <cell r="BF34">
            <v>0.00036417310395595173</v>
          </cell>
          <cell r="BG34">
            <v>0.0016990327987928579</v>
          </cell>
        </row>
        <row r="35">
          <cell r="AR35">
            <v>0.005390003357904987</v>
          </cell>
          <cell r="AS35">
            <v>0.005390003357904987</v>
          </cell>
          <cell r="AT35">
            <v>0</v>
          </cell>
          <cell r="AU35">
            <v>0.005426344851445716</v>
          </cell>
          <cell r="AV35">
            <v>0</v>
          </cell>
          <cell r="AW35">
            <v>0.019216349189623606</v>
          </cell>
          <cell r="AX35">
            <v>0.007054906966304911</v>
          </cell>
          <cell r="BA35">
            <v>0.0002628436860362695</v>
          </cell>
          <cell r="BB35">
            <v>0.000442750275827909</v>
          </cell>
          <cell r="BC35">
            <v>0</v>
          </cell>
          <cell r="BD35">
            <v>0</v>
          </cell>
          <cell r="BE35">
            <v>0</v>
          </cell>
          <cell r="BF35">
            <v>0.0006715222824241176</v>
          </cell>
          <cell r="BG35">
            <v>0.0035274534831524554</v>
          </cell>
        </row>
        <row r="36">
          <cell r="AR36">
            <v>0.0064343595431866005</v>
          </cell>
          <cell r="AS36">
            <v>0.0064343595431866005</v>
          </cell>
          <cell r="AT36">
            <v>1.7264430313041025E-05</v>
          </cell>
          <cell r="AU36">
            <v>0.005370130454829137</v>
          </cell>
          <cell r="AV36">
            <v>0</v>
          </cell>
          <cell r="AW36">
            <v>0.02285221677933303</v>
          </cell>
          <cell r="AX36">
            <v>0.006350415580405443</v>
          </cell>
          <cell r="BA36">
            <v>0.0003236627437597699</v>
          </cell>
          <cell r="BB36">
            <v>0.0005368094247458528</v>
          </cell>
          <cell r="BC36">
            <v>6.733127822085998E-07</v>
          </cell>
          <cell r="BD36">
            <v>0</v>
          </cell>
          <cell r="BE36">
            <v>0</v>
          </cell>
          <cell r="BF36">
            <v>0.0008137187120124078</v>
          </cell>
          <cell r="BG36">
            <v>0.0031752077902027216</v>
          </cell>
        </row>
        <row r="37">
          <cell r="AR37">
            <v>0.0032094842954449184</v>
          </cell>
          <cell r="AS37">
            <v>0.0032094842954449184</v>
          </cell>
          <cell r="AT37">
            <v>1.7331718149891687E-05</v>
          </cell>
          <cell r="AU37">
            <v>0.0049455499652565306</v>
          </cell>
          <cell r="AV37">
            <v>0</v>
          </cell>
          <cell r="AW37">
            <v>0.015689482703969655</v>
          </cell>
          <cell r="AX37">
            <v>0.005628065535185644</v>
          </cell>
          <cell r="BA37">
            <v>0.00016719744156937715</v>
          </cell>
          <cell r="BB37">
            <v>0.0002718891695998334</v>
          </cell>
          <cell r="BC37">
            <v>6.759370078457757E-07</v>
          </cell>
          <cell r="BD37">
            <v>0</v>
          </cell>
          <cell r="BE37">
            <v>0</v>
          </cell>
          <cell r="BF37">
            <v>0.0005698532218356945</v>
          </cell>
          <cell r="BG37">
            <v>0.002814032767592822</v>
          </cell>
        </row>
        <row r="38">
          <cell r="AR38">
            <v>0.003840847628325988</v>
          </cell>
          <cell r="AS38">
            <v>0.003840847628325988</v>
          </cell>
          <cell r="AT38">
            <v>3.1309159062032014E-05</v>
          </cell>
          <cell r="AU38">
            <v>0.005799752931782347</v>
          </cell>
          <cell r="AV38">
            <v>0</v>
          </cell>
          <cell r="AW38">
            <v>0.01749269192702495</v>
          </cell>
          <cell r="AX38">
            <v>0.006122373547590182</v>
          </cell>
          <cell r="BA38">
            <v>0.00020861364527989713</v>
          </cell>
          <cell r="BB38">
            <v>0.00033031289603603446</v>
          </cell>
          <cell r="BC38">
            <v>1.2210572034192484E-06</v>
          </cell>
          <cell r="BD38">
            <v>0</v>
          </cell>
          <cell r="BE38">
            <v>0</v>
          </cell>
          <cell r="BF38">
            <v>0.0006483259621646738</v>
          </cell>
          <cell r="BG38">
            <v>0.003061186773795091</v>
          </cell>
        </row>
        <row r="39">
          <cell r="AR39">
            <v>0.005009234671988408</v>
          </cell>
          <cell r="AS39">
            <v>0.005009234671988408</v>
          </cell>
          <cell r="AT39">
            <v>5.4792185537912386E-05</v>
          </cell>
          <cell r="AU39">
            <v>0.0058896056621172786</v>
          </cell>
          <cell r="AV39">
            <v>0</v>
          </cell>
          <cell r="AW39">
            <v>0.022840787179095278</v>
          </cell>
          <cell r="AX39">
            <v>0.007253505636482471</v>
          </cell>
          <cell r="BA39">
            <v>0.0002850285699492296</v>
          </cell>
          <cell r="BB39">
            <v>0.00043723462636927323</v>
          </cell>
          <cell r="BC39">
            <v>2.1368952359785827E-06</v>
          </cell>
          <cell r="BD39">
            <v>0</v>
          </cell>
          <cell r="BE39">
            <v>0</v>
          </cell>
          <cell r="BF39">
            <v>0.0008636802238173712</v>
          </cell>
          <cell r="BG39">
            <v>0.0036267528182412356</v>
          </cell>
        </row>
        <row r="40">
          <cell r="AR40">
            <v>0.006957399022388321</v>
          </cell>
          <cell r="AS40">
            <v>0.006957399022388321</v>
          </cell>
          <cell r="AT40">
            <v>9.573837716726636E-05</v>
          </cell>
          <cell r="AU40">
            <v>0.005662866737076113</v>
          </cell>
          <cell r="AV40">
            <v>0</v>
          </cell>
          <cell r="AW40">
            <v>0.028974516613225306</v>
          </cell>
          <cell r="AX40">
            <v>0.007470980264444775</v>
          </cell>
          <cell r="BA40">
            <v>0.00041848850266778474</v>
          </cell>
          <cell r="BB40">
            <v>0.0006162267705543931</v>
          </cell>
          <cell r="BC40">
            <v>3.733796709523387E-06</v>
          </cell>
          <cell r="BD40">
            <v>0</v>
          </cell>
          <cell r="BE40">
            <v>0</v>
          </cell>
          <cell r="BF40">
            <v>0.0011179834226704595</v>
          </cell>
          <cell r="BG40">
            <v>0.0037354901322223873</v>
          </cell>
        </row>
        <row r="41">
          <cell r="AR41">
            <v>0.01689483643879561</v>
          </cell>
          <cell r="AS41">
            <v>0.01689483643879561</v>
          </cell>
          <cell r="AT41">
            <v>0.00026239726211065435</v>
          </cell>
          <cell r="AU41">
            <v>0.005445572131680703</v>
          </cell>
          <cell r="AV41">
            <v>0.00011565686496631799</v>
          </cell>
          <cell r="AW41">
            <v>0.034641202902186606</v>
          </cell>
          <cell r="AX41">
            <v>0.008295563130098937</v>
          </cell>
          <cell r="BA41">
            <v>0.0010919014953655539</v>
          </cell>
          <cell r="BB41">
            <v>0.0015181217314289175</v>
          </cell>
          <cell r="BC41">
            <v>1.0233493222315519E-05</v>
          </cell>
          <cell r="BD41">
            <v>0</v>
          </cell>
          <cell r="BE41">
            <v>6.068818276573686E-06</v>
          </cell>
          <cell r="BF41">
            <v>0.0013640146008245021</v>
          </cell>
          <cell r="BG41">
            <v>0.004147781565049469</v>
          </cell>
        </row>
        <row r="42">
          <cell r="AR42">
            <v>0.019447993780053158</v>
          </cell>
          <cell r="AS42">
            <v>0.019447993780053158</v>
          </cell>
          <cell r="AT42">
            <v>0.000359119807394655</v>
          </cell>
          <cell r="AU42">
            <v>0.004575377787268645</v>
          </cell>
          <cell r="AV42">
            <v>0.00012845179220691</v>
          </cell>
          <cell r="AW42">
            <v>0.036294185544257035</v>
          </cell>
          <cell r="AX42">
            <v>0.007187615170769435</v>
          </cell>
          <cell r="BA42">
            <v>0.001367396463665546</v>
          </cell>
          <cell r="BB42">
            <v>0.0017725457188105562</v>
          </cell>
          <cell r="BC42">
            <v>1.4005672488391542E-05</v>
          </cell>
          <cell r="BD42">
            <v>0</v>
          </cell>
          <cell r="BE42">
            <v>6.532363080774809E-06</v>
          </cell>
          <cell r="BF42">
            <v>0.0014591384658448057</v>
          </cell>
          <cell r="BG42">
            <v>0.0035938075853847173</v>
          </cell>
        </row>
        <row r="43">
          <cell r="AR43">
            <v>0.021660240987545345</v>
          </cell>
          <cell r="AS43">
            <v>0.021660240987545345</v>
          </cell>
          <cell r="AT43">
            <v>0.0004694667063453415</v>
          </cell>
          <cell r="AU43">
            <v>0.005284379042587381</v>
          </cell>
          <cell r="AV43">
            <v>0.00010568377968513149</v>
          </cell>
          <cell r="AW43">
            <v>0.04098782563343846</v>
          </cell>
          <cell r="AX43">
            <v>0.006920810934268579</v>
          </cell>
          <cell r="BA43">
            <v>0.0016596823030082925</v>
          </cell>
          <cell r="BB43">
            <v>0.0020020251312774023</v>
          </cell>
          <cell r="BC43">
            <v>1.8309201547468317E-05</v>
          </cell>
          <cell r="BD43">
            <v>0</v>
          </cell>
          <cell r="BE43">
            <v>5.357742517628404E-06</v>
          </cell>
          <cell r="BF43">
            <v>0.0016975809791514198</v>
          </cell>
          <cell r="BG43">
            <v>0.0034604054671342893</v>
          </cell>
        </row>
        <row r="44">
          <cell r="AR44">
            <v>0.023226287696302805</v>
          </cell>
          <cell r="AS44">
            <v>0.023226287696302805</v>
          </cell>
          <cell r="AT44">
            <v>0.0005590140675076889</v>
          </cell>
          <cell r="AU44">
            <v>0.004981257771407221</v>
          </cell>
          <cell r="AV44">
            <v>0.00019787683548214632</v>
          </cell>
          <cell r="AW44">
            <v>0.0413001829640746</v>
          </cell>
          <cell r="AX44">
            <v>0.0086859288398322</v>
          </cell>
          <cell r="BA44">
            <v>0.0019292643097096396</v>
          </cell>
          <cell r="BB44">
            <v>0.0021766349612535162</v>
          </cell>
          <cell r="BC44">
            <v>2.1801548632799866E-05</v>
          </cell>
          <cell r="BD44">
            <v>0</v>
          </cell>
          <cell r="BE44">
            <v>9.612803507263723E-06</v>
          </cell>
          <cell r="BF44">
            <v>0.001759699339993733</v>
          </cell>
          <cell r="BG44">
            <v>0.0043429644199161</v>
          </cell>
        </row>
        <row r="45">
          <cell r="AR45">
            <v>0.027021903134902377</v>
          </cell>
          <cell r="AS45">
            <v>0.027021903134902377</v>
          </cell>
          <cell r="AT45">
            <v>0.0007316702559050853</v>
          </cell>
          <cell r="AU45">
            <v>0.006584459251353129</v>
          </cell>
          <cell r="AV45">
            <v>0.00023081121013164598</v>
          </cell>
          <cell r="AW45">
            <v>0.04827783852179268</v>
          </cell>
          <cell r="AX45">
            <v>0.010811025187281983</v>
          </cell>
          <cell r="BA45">
            <v>0.0023940945618832186</v>
          </cell>
          <cell r="BB45">
            <v>0.0025670807978157213</v>
          </cell>
          <cell r="BC45">
            <v>2.8535139980298322E-05</v>
          </cell>
          <cell r="BD45">
            <v>0</v>
          </cell>
          <cell r="BE45">
            <v>1.1115000659109448E-05</v>
          </cell>
          <cell r="BF45">
            <v>0.002116016676332734</v>
          </cell>
          <cell r="BG45">
            <v>0.005405512593640992</v>
          </cell>
        </row>
        <row r="46">
          <cell r="AR46">
            <v>0.03565065270532684</v>
          </cell>
          <cell r="AS46">
            <v>0.03565065270532684</v>
          </cell>
          <cell r="AT46">
            <v>0.001094095142346299</v>
          </cell>
          <cell r="AU46">
            <v>0.005141811205385094</v>
          </cell>
          <cell r="AV46">
            <v>0.00017897435989106027</v>
          </cell>
          <cell r="AW46">
            <v>0.05422519083085539</v>
          </cell>
          <cell r="AX46">
            <v>0.01116279302964393</v>
          </cell>
          <cell r="BA46">
            <v>0.003309096824401076</v>
          </cell>
          <cell r="BB46">
            <v>0.0034326485604843204</v>
          </cell>
          <cell r="BC46">
            <v>4.2669710551505656E-05</v>
          </cell>
          <cell r="BD46">
            <v>0</v>
          </cell>
          <cell r="BE46">
            <v>8.432865593986484E-06</v>
          </cell>
          <cell r="BF46">
            <v>0.0024431674128488094</v>
          </cell>
          <cell r="BG46">
            <v>0.005581396514821965</v>
          </cell>
        </row>
        <row r="47">
          <cell r="AR47">
            <v>0.03219255591655353</v>
          </cell>
          <cell r="AS47">
            <v>0.03219255591655353</v>
          </cell>
          <cell r="AT47">
            <v>0.001076890774557138</v>
          </cell>
          <cell r="AU47">
            <v>0.005053501172681541</v>
          </cell>
          <cell r="AV47">
            <v>0.00022872382018907205</v>
          </cell>
          <cell r="AW47">
            <v>0.05221189736175349</v>
          </cell>
          <cell r="AX47">
            <v>0.012882189165307867</v>
          </cell>
          <cell r="BA47">
            <v>0.0030848949099462225</v>
          </cell>
          <cell r="BB47">
            <v>0.0031410736701437177</v>
          </cell>
          <cell r="BC47">
            <v>4.199874020772838E-05</v>
          </cell>
          <cell r="BD47">
            <v>0</v>
          </cell>
          <cell r="BE47">
            <v>1.1410099235521726E-05</v>
          </cell>
          <cell r="BF47">
            <v>0.0024142104472894632</v>
          </cell>
          <cell r="BG47">
            <v>0.006441094582653933</v>
          </cell>
        </row>
        <row r="48">
          <cell r="AR48">
            <v>0.04499834882828366</v>
          </cell>
          <cell r="AS48">
            <v>0.04499834882828366</v>
          </cell>
          <cell r="AT48">
            <v>0.0016600926703135067</v>
          </cell>
          <cell r="AU48">
            <v>0.006762546760848622</v>
          </cell>
          <cell r="AV48">
            <v>0.00023332380913659607</v>
          </cell>
          <cell r="AW48">
            <v>0.0675215151246305</v>
          </cell>
          <cell r="AX48">
            <v>0.013400181399998767</v>
          </cell>
          <cell r="BA48">
            <v>0.004404154150217608</v>
          </cell>
          <cell r="BB48">
            <v>0.004448408198453176</v>
          </cell>
          <cell r="BC48">
            <v>6.474361414222675E-05</v>
          </cell>
          <cell r="BD48">
            <v>0</v>
          </cell>
          <cell r="BE48">
            <v>1.2408690483881532E-05</v>
          </cell>
          <cell r="BF48">
            <v>0.0032064478947044627</v>
          </cell>
          <cell r="BG48">
            <v>0.006700090699999384</v>
          </cell>
        </row>
        <row r="49">
          <cell r="AR49">
            <v>0.03783718720181906</v>
          </cell>
          <cell r="AS49">
            <v>0.03783718720181906</v>
          </cell>
          <cell r="AT49">
            <v>0.0015110981191376706</v>
          </cell>
          <cell r="AU49">
            <v>0.00559449889326599</v>
          </cell>
          <cell r="AV49">
            <v>0.00022802802354154745</v>
          </cell>
          <cell r="AW49">
            <v>0.056991755405054766</v>
          </cell>
          <cell r="AX49">
            <v>0.014127060946115098</v>
          </cell>
          <cell r="BA49">
            <v>0.003762608401589583</v>
          </cell>
          <cell r="BB49">
            <v>0.0037891240326393023</v>
          </cell>
          <cell r="BC49">
            <v>5.8932826646369145E-05</v>
          </cell>
          <cell r="BD49">
            <v>0</v>
          </cell>
          <cell r="BE49">
            <v>1.2724868906548665E-05</v>
          </cell>
          <cell r="BF49">
            <v>0.0027800027241243887</v>
          </cell>
          <cell r="BG49">
            <v>0.007063530473057549</v>
          </cell>
        </row>
        <row r="50">
          <cell r="AR50">
            <v>0.028788008706453712</v>
          </cell>
          <cell r="AS50">
            <v>0.028788008706453712</v>
          </cell>
          <cell r="AT50">
            <v>0.0012186554979600323</v>
          </cell>
          <cell r="AU50">
            <v>0.005736201314723845</v>
          </cell>
          <cell r="AV50">
            <v>0.00032319754277519545</v>
          </cell>
          <cell r="AW50">
            <v>0.0431272704471997</v>
          </cell>
          <cell r="AX50">
            <v>0.0179506244500494</v>
          </cell>
          <cell r="BA50">
            <v>0.002886429933664102</v>
          </cell>
          <cell r="BB50">
            <v>0.0029199265973688716</v>
          </cell>
          <cell r="BC50">
            <v>4.752756442044125E-05</v>
          </cell>
          <cell r="BD50">
            <v>0</v>
          </cell>
          <cell r="BE50">
            <v>1.8193121194200475E-05</v>
          </cell>
          <cell r="BF50">
            <v>0.0021568564461604384</v>
          </cell>
          <cell r="BG50">
            <v>0.0089753122250247</v>
          </cell>
        </row>
        <row r="51">
          <cell r="AR51">
            <v>0.028495879699063118</v>
          </cell>
          <cell r="AS51">
            <v>0.028495879699063118</v>
          </cell>
          <cell r="AT51">
            <v>0.0013502345925480328</v>
          </cell>
          <cell r="AU51">
            <v>0.004678475141170536</v>
          </cell>
          <cell r="AV51">
            <v>0</v>
          </cell>
          <cell r="AW51">
            <v>0.04115057794342978</v>
          </cell>
          <cell r="AX51">
            <v>0.01647835126085026</v>
          </cell>
          <cell r="BA51">
            <v>0.0028202858621757055</v>
          </cell>
          <cell r="BB51">
            <v>0.002926933929089478</v>
          </cell>
          <cell r="BC51">
            <v>5.265914910937327E-05</v>
          </cell>
          <cell r="BD51">
            <v>0</v>
          </cell>
          <cell r="BE51">
            <v>0</v>
          </cell>
          <cell r="BF51">
            <v>0.00210513578862286</v>
          </cell>
          <cell r="BG51">
            <v>0.00823917563042513</v>
          </cell>
        </row>
        <row r="52">
          <cell r="AR52">
            <v>0.020027479408912204</v>
          </cell>
          <cell r="AS52">
            <v>0.020027479408912204</v>
          </cell>
          <cell r="AT52">
            <v>0.0010153035987277824</v>
          </cell>
          <cell r="AU52">
            <v>0.003958411615031669</v>
          </cell>
          <cell r="AV52">
            <v>0.0003376546508959851</v>
          </cell>
          <cell r="AW52">
            <v>0.026347980646610338</v>
          </cell>
          <cell r="AX52">
            <v>0.011939177661127023</v>
          </cell>
          <cell r="BA52">
            <v>0.001916581465824814</v>
          </cell>
          <cell r="BB52">
            <v>0.0020828578585268655</v>
          </cell>
          <cell r="BC52">
            <v>3.95968403503835E-05</v>
          </cell>
          <cell r="BD52">
            <v>0</v>
          </cell>
          <cell r="BE52">
            <v>1.8804434701781348E-05</v>
          </cell>
          <cell r="BF52">
            <v>0.0013717685599753063</v>
          </cell>
          <cell r="BG52">
            <v>0.005969588830563512</v>
          </cell>
        </row>
        <row r="53">
          <cell r="AR53">
            <v>0.015020883159056296</v>
          </cell>
          <cell r="AS53">
            <v>0.015020883159056296</v>
          </cell>
          <cell r="AT53">
            <v>0.0006984798923992614</v>
          </cell>
          <cell r="AU53">
            <v>0.0018352834065396544</v>
          </cell>
          <cell r="AV53">
            <v>0.0007126117331731525</v>
          </cell>
          <cell r="AW53">
            <v>0.015884895483935298</v>
          </cell>
          <cell r="AX53">
            <v>0.012591195858640013</v>
          </cell>
          <cell r="BA53">
            <v>0.0013727666957861163</v>
          </cell>
          <cell r="BB53">
            <v>0.0015814844126034956</v>
          </cell>
          <cell r="BC53">
            <v>2.7240715803571188E-05</v>
          </cell>
          <cell r="BD53">
            <v>0</v>
          </cell>
          <cell r="BE53">
            <v>3.800501148705164E-05</v>
          </cell>
          <cell r="BF53">
            <v>0.0008368321938586324</v>
          </cell>
          <cell r="BG53">
            <v>0.006295597929320006</v>
          </cell>
        </row>
        <row r="54">
          <cell r="AR54">
            <v>0.013397048057478588</v>
          </cell>
          <cell r="AS54">
            <v>0.013397048057478588</v>
          </cell>
          <cell r="AT54">
            <v>0.0005965579716368938</v>
          </cell>
          <cell r="AU54">
            <v>0.002824528855968349</v>
          </cell>
          <cell r="AV54">
            <v>0.00108756881545032</v>
          </cell>
          <cell r="AW54">
            <v>0.013004112389322022</v>
          </cell>
          <cell r="AX54">
            <v>0.011113287944277198</v>
          </cell>
          <cell r="BA54">
            <v>0.0011666474235206374</v>
          </cell>
          <cell r="BB54">
            <v>0.0014277425501255726</v>
          </cell>
          <cell r="BC54">
            <v>2.3265760893838854E-05</v>
          </cell>
          <cell r="BD54">
            <v>0</v>
          </cell>
          <cell r="BE54">
            <v>5.816478183675699E-05</v>
          </cell>
          <cell r="BF54">
            <v>0.000693750739190544</v>
          </cell>
          <cell r="BG54">
            <v>0.005556643972138599</v>
          </cell>
        </row>
        <row r="55">
          <cell r="AR55">
            <v>0.00752416415201707</v>
          </cell>
          <cell r="AS55">
            <v>0.00752416415201707</v>
          </cell>
          <cell r="AT55">
            <v>0.00022531755534268826</v>
          </cell>
          <cell r="AU55">
            <v>0.0024678270621764043</v>
          </cell>
          <cell r="AV55">
            <v>0.0014625258977274873</v>
          </cell>
          <cell r="AW55">
            <v>0.00565018258693132</v>
          </cell>
          <cell r="AX55">
            <v>0.0062417863040067426</v>
          </cell>
          <cell r="BA55">
            <v>0.0006329214030995261</v>
          </cell>
          <cell r="BB55">
            <v>0.0008115348478246968</v>
          </cell>
          <cell r="BC55">
            <v>8.78738465836484E-06</v>
          </cell>
          <cell r="BD55">
            <v>0</v>
          </cell>
          <cell r="BE55">
            <v>7.826297265799054E-05</v>
          </cell>
          <cell r="BF55">
            <v>0.00030511432139461274</v>
          </cell>
          <cell r="BG55">
            <v>0.0031208931520033713</v>
          </cell>
        </row>
        <row r="56">
          <cell r="AR56">
            <v>0.0012536226291001316</v>
          </cell>
          <cell r="AS56">
            <v>0.0012536226291001316</v>
          </cell>
          <cell r="AT56">
            <v>0.00021509954199999998</v>
          </cell>
          <cell r="AU56">
            <v>0.0014298173168875443</v>
          </cell>
          <cell r="AV56">
            <v>0.0018374829800046543</v>
          </cell>
          <cell r="AW56">
            <v>0.003108260568695689</v>
          </cell>
          <cell r="AX56">
            <v>0.0021595889150589666</v>
          </cell>
          <cell r="BA56">
            <v>0.00010565758826621906</v>
          </cell>
          <cell r="BB56">
            <v>0.0001368239555189284</v>
          </cell>
          <cell r="BC56">
            <v>8.388882137999998E-06</v>
          </cell>
          <cell r="BD56">
            <v>0</v>
          </cell>
          <cell r="BE56">
            <v>9.539541207268525E-05</v>
          </cell>
          <cell r="BF56">
            <v>0.0001702216392590006</v>
          </cell>
          <cell r="BG56">
            <v>0.0010797944575294833</v>
          </cell>
        </row>
        <row r="57">
          <cell r="AR57">
            <v>0.005291808738617697</v>
          </cell>
          <cell r="AS57">
            <v>0.005291808738617697</v>
          </cell>
          <cell r="AT57">
            <v>7.133690039725359E-06</v>
          </cell>
          <cell r="AU57">
            <v>0.001642446202617321</v>
          </cell>
          <cell r="AV57">
            <v>0.002212440062281822</v>
          </cell>
          <cell r="AW57">
            <v>0.010258400993507168</v>
          </cell>
          <cell r="AX57">
            <v>0.003890102135308174</v>
          </cell>
          <cell r="BA57">
            <v>0.0004698458057105449</v>
          </cell>
          <cell r="BB57">
            <v>0.0005843668792787817</v>
          </cell>
          <cell r="BC57">
            <v>2.7821391154928896E-07</v>
          </cell>
          <cell r="BD57">
            <v>0</v>
          </cell>
          <cell r="BE57">
            <v>0.00011314254501837044</v>
          </cell>
          <cell r="BF57">
            <v>0.0005712981884712299</v>
          </cell>
          <cell r="BG57">
            <v>0.001945051067654087</v>
          </cell>
        </row>
        <row r="58">
          <cell r="AR58">
            <v>0.010255672974414147</v>
          </cell>
          <cell r="AS58">
            <v>0.010255672974414147</v>
          </cell>
          <cell r="AT58">
            <v>0.00032174589437485067</v>
          </cell>
          <cell r="AU58">
            <v>0.001723268507792964</v>
          </cell>
          <cell r="AV58">
            <v>0.002587397144558989</v>
          </cell>
          <cell r="AW58">
            <v>0.017934194418583346</v>
          </cell>
          <cell r="AX58">
            <v>0.005148542535481769</v>
          </cell>
          <cell r="BA58">
            <v>0.000996443584803204</v>
          </cell>
          <cell r="BB58">
            <v>0.001145705180855978</v>
          </cell>
          <cell r="BC58">
            <v>1.2548089880619173E-05</v>
          </cell>
          <cell r="BD58">
            <v>0</v>
          </cell>
          <cell r="BE58">
            <v>0.00013657310688453258</v>
          </cell>
          <cell r="BF58">
            <v>0.0010129488911513268</v>
          </cell>
          <cell r="BG58">
            <v>0.0025742712677408845</v>
          </cell>
        </row>
        <row r="59">
          <cell r="AR59">
            <v>0.014068942461259996</v>
          </cell>
          <cell r="AS59">
            <v>0.014068942461259996</v>
          </cell>
          <cell r="AT59">
            <v>0.0005863936654613563</v>
          </cell>
          <cell r="AU59">
            <v>0.0021851371279191377</v>
          </cell>
          <cell r="AV59">
            <v>0.0029623542268361566</v>
          </cell>
          <cell r="AW59">
            <v>0.02398674338539102</v>
          </cell>
          <cell r="AX59">
            <v>0.006715032879290497</v>
          </cell>
          <cell r="BA59">
            <v>0.0015358136278709252</v>
          </cell>
          <cell r="BB59">
            <v>0.0015897904981223765</v>
          </cell>
          <cell r="BC59">
            <v>2.2869352952992893E-05</v>
          </cell>
          <cell r="BD59">
            <v>0</v>
          </cell>
          <cell r="BE59">
            <v>0.00016546578290897398</v>
          </cell>
          <cell r="BF59">
            <v>0.0013786475528007106</v>
          </cell>
          <cell r="BG59">
            <v>0.0033575164396452487</v>
          </cell>
        </row>
        <row r="60">
          <cell r="AR60">
            <v>0.012681496522218299</v>
          </cell>
          <cell r="AS60">
            <v>0.012681496522218299</v>
          </cell>
          <cell r="AT60">
            <v>0.0004693135093963587</v>
          </cell>
          <cell r="AU60">
            <v>0.002408339136439583</v>
          </cell>
          <cell r="AV60">
            <v>0.0033373113091133234</v>
          </cell>
          <cell r="AW60">
            <v>0.02203303898890054</v>
          </cell>
          <cell r="AX60">
            <v>0.0075757829051446846</v>
          </cell>
          <cell r="BA60">
            <v>0.0015800874523061567</v>
          </cell>
          <cell r="BB60">
            <v>0.0014493138882535174</v>
          </cell>
          <cell r="BC60">
            <v>1.8303226866457987E-05</v>
          </cell>
          <cell r="BD60">
            <v>0</v>
          </cell>
          <cell r="BE60">
            <v>0.00020360220725694183</v>
          </cell>
          <cell r="BF60">
            <v>0.0012957504583557527</v>
          </cell>
          <cell r="BG60">
            <v>0.0037878914525723423</v>
          </cell>
        </row>
        <row r="61">
          <cell r="AR61">
            <v>0.01603785438148983</v>
          </cell>
          <cell r="AS61">
            <v>0.01603785438148983</v>
          </cell>
          <cell r="AT61">
            <v>0.0007349519974488634</v>
          </cell>
          <cell r="AU61">
            <v>0</v>
          </cell>
          <cell r="AV61">
            <v>0.003712268391390491</v>
          </cell>
          <cell r="AW61">
            <v>0.03410903622207977</v>
          </cell>
          <cell r="AX61">
            <v>0.013640319869253195</v>
          </cell>
          <cell r="BA61">
            <v>0.0023078165630254998</v>
          </cell>
          <cell r="BB61">
            <v>0.0018535177420893208</v>
          </cell>
          <cell r="BC61">
            <v>2.8663127900505667E-05</v>
          </cell>
          <cell r="BD61">
            <v>0</v>
          </cell>
          <cell r="BE61">
            <v>0.0002454360547681039</v>
          </cell>
          <cell r="BF61">
            <v>0.0020545879687768652</v>
          </cell>
          <cell r="BG61">
            <v>0.006820159934626598</v>
          </cell>
        </row>
        <row r="62">
          <cell r="AR62">
            <v>0.029030554605551095</v>
          </cell>
          <cell r="AS62">
            <v>0.029030554605551095</v>
          </cell>
          <cell r="AT62">
            <v>0.0018609297673774672</v>
          </cell>
          <cell r="AU62">
            <v>0</v>
          </cell>
          <cell r="AV62">
            <v>0.004087225473667658</v>
          </cell>
          <cell r="AW62">
            <v>0.0599458150289536</v>
          </cell>
          <cell r="AX62">
            <v>0.016580025123502165</v>
          </cell>
          <cell r="BA62">
            <v>0.004813889390150771</v>
          </cell>
          <cell r="BB62">
            <v>0.0033924276667629634</v>
          </cell>
          <cell r="BC62">
            <v>7.25762609277212E-05</v>
          </cell>
          <cell r="BD62">
            <v>0</v>
          </cell>
          <cell r="BE62">
            <v>0.0003027678932324563</v>
          </cell>
          <cell r="BF62">
            <v>0.0037038423250904677</v>
          </cell>
          <cell r="BG62">
            <v>0.008290012561751083</v>
          </cell>
        </row>
        <row r="63">
          <cell r="AR63">
            <v>0.047700559237894145</v>
          </cell>
          <cell r="AS63">
            <v>0.047700559237894145</v>
          </cell>
          <cell r="AT63">
            <v>0.003530919764627863</v>
          </cell>
          <cell r="AU63">
            <v>0</v>
          </cell>
          <cell r="AV63">
            <v>0.004462182555944825</v>
          </cell>
          <cell r="AW63">
            <v>0.09359611771749614</v>
          </cell>
          <cell r="AX63">
            <v>0.019500618496834626</v>
          </cell>
          <cell r="BA63">
            <v>0.009023227927115145</v>
          </cell>
          <cell r="BB63">
            <v>0.005635480355676911</v>
          </cell>
          <cell r="BC63">
            <v>0.00013770587082048664</v>
          </cell>
          <cell r="BD63">
            <v>0</v>
          </cell>
          <cell r="BE63">
            <v>0.00037175552636488807</v>
          </cell>
          <cell r="BF63">
            <v>0.005927090237246401</v>
          </cell>
          <cell r="BG63">
            <v>0.009750309248417313</v>
          </cell>
        </row>
        <row r="64">
          <cell r="AR64">
            <v>0.0732308953680817</v>
          </cell>
          <cell r="AS64">
            <v>0.0732308953680817</v>
          </cell>
          <cell r="AT64">
            <v>0.005997158150607134</v>
          </cell>
          <cell r="AU64">
            <v>0</v>
          </cell>
          <cell r="AV64">
            <v>0.004837139638221993</v>
          </cell>
          <cell r="AW64">
            <v>0.13807200324746785</v>
          </cell>
          <cell r="AX64">
            <v>0.032710931890345796</v>
          </cell>
          <cell r="BA64">
            <v>0.015607403719355237</v>
          </cell>
          <cell r="BB64">
            <v>0.008745861218245169</v>
          </cell>
          <cell r="BC64">
            <v>0.00023388916787367818</v>
          </cell>
          <cell r="BD64">
            <v>0</v>
          </cell>
          <cell r="BE64">
            <v>0.00044123857322631916</v>
          </cell>
          <cell r="BF64">
            <v>0.008973810515971136</v>
          </cell>
          <cell r="BG64">
            <v>0.016355465945172898</v>
          </cell>
        </row>
        <row r="65">
          <cell r="AR65">
            <v>0.07146756868212166</v>
          </cell>
          <cell r="AS65">
            <v>0.07146756868212166</v>
          </cell>
          <cell r="AT65">
            <v>0.005985796667517802</v>
          </cell>
          <cell r="AU65">
            <v>0</v>
          </cell>
          <cell r="AV65">
            <v>0.01221509670098813</v>
          </cell>
          <cell r="AW65">
            <v>0.14835276516139037</v>
          </cell>
          <cell r="AX65">
            <v>0.03574811986607457</v>
          </cell>
          <cell r="BA65">
            <v>0.016921709555992735</v>
          </cell>
          <cell r="BB65">
            <v>0.008627156505198953</v>
          </cell>
          <cell r="BC65">
            <v>0.00023344607003319425</v>
          </cell>
          <cell r="BD65">
            <v>0</v>
          </cell>
          <cell r="BE65">
            <v>0.001213251572580549</v>
          </cell>
          <cell r="BF65">
            <v>0.009921977612937245</v>
          </cell>
          <cell r="BG65">
            <v>0.017874059933037284</v>
          </cell>
        </row>
        <row r="66">
          <cell r="AR66">
            <v>0.07819135106140754</v>
          </cell>
          <cell r="AS66">
            <v>0.07819135106140754</v>
          </cell>
          <cell r="AT66">
            <v>0.003595488172820754</v>
          </cell>
          <cell r="AU66">
            <v>0</v>
          </cell>
          <cell r="AV66">
            <v>0.01186719837722581</v>
          </cell>
          <cell r="AW66">
            <v>0.17004102341543398</v>
          </cell>
          <cell r="AX66">
            <v>0.0408669917672137</v>
          </cell>
          <cell r="BA66">
            <v>0.020279060667362393</v>
          </cell>
          <cell r="BB66">
            <v>0.0095393448294917</v>
          </cell>
          <cell r="BC66">
            <v>0.00014022403874000937</v>
          </cell>
          <cell r="BD66">
            <v>0</v>
          </cell>
          <cell r="BE66">
            <v>0.0012919557709379192</v>
          </cell>
          <cell r="BF66">
            <v>0.011701855532744354</v>
          </cell>
          <cell r="BG66">
            <v>0.02043349588360685</v>
          </cell>
        </row>
        <row r="67">
          <cell r="AR67">
            <v>0.09340119301532655</v>
          </cell>
          <cell r="AS67">
            <v>0.09340119301532655</v>
          </cell>
          <cell r="AT67">
            <v>0.00700112686849687</v>
          </cell>
          <cell r="AU67">
            <v>0</v>
          </cell>
          <cell r="AV67">
            <v>0.02725203536138175</v>
          </cell>
          <cell r="AW67">
            <v>0.21385457808417396</v>
          </cell>
          <cell r="AX67">
            <v>0.05501224444850311</v>
          </cell>
          <cell r="BA67">
            <v>0.026075972657925668</v>
          </cell>
          <cell r="BB67">
            <v>0.011515032796032377</v>
          </cell>
          <cell r="BC67">
            <v>0.0002730439478713779</v>
          </cell>
          <cell r="BD67">
            <v>0</v>
          </cell>
          <cell r="BE67">
            <v>0.0032234087385136414</v>
          </cell>
          <cell r="BF67">
            <v>0.015199950877186418</v>
          </cell>
          <cell r="BG67">
            <v>0.027506122224251556</v>
          </cell>
        </row>
        <row r="68">
          <cell r="AR68">
            <v>0.11226036595781175</v>
          </cell>
          <cell r="AS68">
            <v>0.11226036595781175</v>
          </cell>
          <cell r="AT68">
            <v>0.0075655856190558115</v>
          </cell>
          <cell r="AU68">
            <v>0</v>
          </cell>
          <cell r="AV68">
            <v>0.04766207035543787</v>
          </cell>
          <cell r="AW68">
            <v>0.23288281486300313</v>
          </cell>
          <cell r="AX68">
            <v>0.06649938124223687</v>
          </cell>
          <cell r="BA68">
            <v>0.03332565754829903</v>
          </cell>
          <cell r="BB68">
            <v>0.01398443415931595</v>
          </cell>
          <cell r="BC68">
            <v>0.0002950578391431766</v>
          </cell>
          <cell r="BD68">
            <v>0</v>
          </cell>
          <cell r="BE68">
            <v>0.006001890733767201</v>
          </cell>
          <cell r="BF68">
            <v>0.01714804663531605</v>
          </cell>
          <cell r="BG68">
            <v>0.03324969062111843</v>
          </cell>
        </row>
        <row r="69">
          <cell r="AR69">
            <v>0.11340103579575442</v>
          </cell>
          <cell r="AS69">
            <v>0.11340103579575442</v>
          </cell>
          <cell r="AT69">
            <v>0.010583453510869034</v>
          </cell>
          <cell r="AU69">
            <v>0</v>
          </cell>
          <cell r="AV69">
            <v>0.040549482402963764</v>
          </cell>
          <cell r="AW69">
            <v>0.2787833756148213</v>
          </cell>
          <cell r="AX69">
            <v>0.07872616606277794</v>
          </cell>
          <cell r="BA69">
            <v>0.035477006344216314</v>
          </cell>
          <cell r="BB69">
            <v>0.014272330362294207</v>
          </cell>
          <cell r="BC69">
            <v>0.00041275468692389227</v>
          </cell>
          <cell r="BD69">
            <v>0</v>
          </cell>
          <cell r="BE69">
            <v>0.0054132346964714225</v>
          </cell>
          <cell r="BF69">
            <v>0.02125255691780022</v>
          </cell>
          <cell r="BG69">
            <v>0.03936308303138897</v>
          </cell>
        </row>
        <row r="70">
          <cell r="AR70">
            <v>0.14775005232799412</v>
          </cell>
          <cell r="AS70">
            <v>0.14775005232799412</v>
          </cell>
          <cell r="AT70">
            <v>0.014238026025119876</v>
          </cell>
          <cell r="AU70">
            <v>0</v>
          </cell>
          <cell r="AV70">
            <v>0.06084355128909911</v>
          </cell>
          <cell r="AW70">
            <v>0.3325609705425696</v>
          </cell>
          <cell r="AX70">
            <v>0.09931435215554096</v>
          </cell>
          <cell r="BA70">
            <v>0.04823554108557246</v>
          </cell>
          <cell r="BB70">
            <v>0.01878536379598779</v>
          </cell>
          <cell r="BC70">
            <v>0.0005552830149796751</v>
          </cell>
          <cell r="BD70">
            <v>0</v>
          </cell>
          <cell r="BE70">
            <v>0.008614659740175033</v>
          </cell>
          <cell r="BF70">
            <v>0.026189311135221893</v>
          </cell>
          <cell r="BG70">
            <v>0.04965717607777048</v>
          </cell>
        </row>
        <row r="71">
          <cell r="AR71">
            <v>0.20749333938777662</v>
          </cell>
          <cell r="AS71">
            <v>0.20749333938777662</v>
          </cell>
          <cell r="AT71">
            <v>0.010648085108838773</v>
          </cell>
          <cell r="AU71">
            <v>0</v>
          </cell>
          <cell r="AV71">
            <v>0.19273567136432537</v>
          </cell>
          <cell r="AW71">
            <v>0.42317988191257133</v>
          </cell>
          <cell r="AX71">
            <v>0.12060775480980124</v>
          </cell>
          <cell r="BA71">
            <v>0.07002882989623814</v>
          </cell>
          <cell r="BB71">
            <v>0.026648073158515823</v>
          </cell>
          <cell r="BC71">
            <v>0.00041527531924471204</v>
          </cell>
          <cell r="BD71">
            <v>0</v>
          </cell>
          <cell r="BE71">
            <v>0.028825321871656977</v>
          </cell>
          <cell r="BF71">
            <v>0.03445752802167124</v>
          </cell>
          <cell r="BG71">
            <v>0.06030387740490062</v>
          </cell>
        </row>
        <row r="72">
          <cell r="AR72">
            <v>0.27546189715204955</v>
          </cell>
          <cell r="AS72">
            <v>0.27546189715204955</v>
          </cell>
          <cell r="AT72">
            <v>0.016814667284611427</v>
          </cell>
          <cell r="AU72">
            <v>0</v>
          </cell>
          <cell r="AV72">
            <v>0.23142969604055677</v>
          </cell>
          <cell r="AW72">
            <v>0.502912776927997</v>
          </cell>
          <cell r="AX72">
            <v>0.13011899250625847</v>
          </cell>
          <cell r="BA72">
            <v>0.09585097697613504</v>
          </cell>
          <cell r="BB72">
            <v>0.03573134323058006</v>
          </cell>
          <cell r="BC72">
            <v>0.0006557720240998455</v>
          </cell>
          <cell r="BD72">
            <v>0</v>
          </cell>
          <cell r="BE72">
            <v>0.036262007650361174</v>
          </cell>
          <cell r="BF72">
            <v>0.0424788794200565</v>
          </cell>
          <cell r="BG72">
            <v>0.06505949625312923</v>
          </cell>
        </row>
        <row r="73">
          <cell r="AR73">
            <v>0.3389243235624452</v>
          </cell>
          <cell r="AS73">
            <v>0.3389243235624452</v>
          </cell>
          <cell r="AT73">
            <v>0.02470979364947987</v>
          </cell>
          <cell r="AU73">
            <v>0</v>
          </cell>
          <cell r="AV73">
            <v>0.29300769934648746</v>
          </cell>
          <cell r="AW73">
            <v>0.5465786559728298</v>
          </cell>
          <cell r="AX73">
            <v>0.14262061848862628</v>
          </cell>
          <cell r="BA73">
            <v>0.12139595906208515</v>
          </cell>
          <cell r="BB73">
            <v>0.04439908638668021</v>
          </cell>
          <cell r="BC73">
            <v>0.0009636819523297147</v>
          </cell>
          <cell r="BD73">
            <v>0</v>
          </cell>
          <cell r="BE73">
            <v>0.04800390404521082</v>
          </cell>
          <cell r="BF73">
            <v>0.04787477211107002</v>
          </cell>
          <cell r="BG73">
            <v>0.07131030924431314</v>
          </cell>
        </row>
        <row r="74">
          <cell r="AR74">
            <v>0.3846799953290421</v>
          </cell>
          <cell r="AS74">
            <v>0.3846799953290421</v>
          </cell>
          <cell r="AT74">
            <v>0.040017315003720064</v>
          </cell>
          <cell r="AU74">
            <v>0</v>
          </cell>
          <cell r="AV74">
            <v>0.29791693124846685</v>
          </cell>
          <cell r="AW74">
            <v>0.5572333317648382</v>
          </cell>
          <cell r="AX74">
            <v>0.15598646193433385</v>
          </cell>
          <cell r="BA74">
            <v>0.14128144608640578</v>
          </cell>
          <cell r="BB74">
            <v>0.05088766795352746</v>
          </cell>
          <cell r="BC74">
            <v>0.0015606752851450821</v>
          </cell>
          <cell r="BD74">
            <v>0</v>
          </cell>
          <cell r="BE74">
            <v>0.050968468654291</v>
          </cell>
          <cell r="BF74">
            <v>0.05041420428306594</v>
          </cell>
          <cell r="BG74">
            <v>0.07799323096716693</v>
          </cell>
        </row>
        <row r="75">
          <cell r="AR75">
            <v>0.5242576292168818</v>
          </cell>
          <cell r="AS75">
            <v>0.5242576292168818</v>
          </cell>
          <cell r="AT75">
            <v>0.05566825672486397</v>
          </cell>
          <cell r="AU75">
            <v>0</v>
          </cell>
          <cell r="AV75">
            <v>0.4332107238227024</v>
          </cell>
          <cell r="AW75">
            <v>0.8186438608003155</v>
          </cell>
          <cell r="AX75">
            <v>0.23971836873045715</v>
          </cell>
          <cell r="BA75">
            <v>0.19710217472569885</v>
          </cell>
          <cell r="BB75">
            <v>0.07002584047396909</v>
          </cell>
          <cell r="BC75">
            <v>0.0021710620122696945</v>
          </cell>
          <cell r="BD75">
            <v>0</v>
          </cell>
          <cell r="BE75">
            <v>0.07713141342376682</v>
          </cell>
          <cell r="BF75">
            <v>0.07623470774651143</v>
          </cell>
          <cell r="BG75">
            <v>0.11985918436522858</v>
          </cell>
        </row>
        <row r="76">
          <cell r="AR76">
            <v>0.5482438444803662</v>
          </cell>
          <cell r="AS76">
            <v>0.5482438444803662</v>
          </cell>
          <cell r="AT76">
            <v>0.04729348770733119</v>
          </cell>
          <cell r="AU76">
            <v>0</v>
          </cell>
          <cell r="AV76">
            <v>0.4832307717058627</v>
          </cell>
          <cell r="AW76">
            <v>0.9021991845819842</v>
          </cell>
          <cell r="AX76">
            <v>0.2834510137063577</v>
          </cell>
          <cell r="BA76">
            <v>0.2099748334405349</v>
          </cell>
          <cell r="BB76">
            <v>0.07402003905477762</v>
          </cell>
          <cell r="BC76">
            <v>0.001844446020585916</v>
          </cell>
          <cell r="BD76">
            <v>0</v>
          </cell>
          <cell r="BE76">
            <v>0.08885424898895515</v>
          </cell>
          <cell r="BF76">
            <v>0.08633965893521162</v>
          </cell>
          <cell r="BG76">
            <v>0.14172550685317886</v>
          </cell>
        </row>
        <row r="77">
          <cell r="AR77">
            <v>0.5993814236347458</v>
          </cell>
          <cell r="AS77">
            <v>0.5993814236347458</v>
          </cell>
          <cell r="AT77">
            <v>0.07983725358687245</v>
          </cell>
          <cell r="AU77">
            <v>0</v>
          </cell>
          <cell r="AV77">
            <v>0.5017080382345727</v>
          </cell>
          <cell r="AW77">
            <v>1.0758730721830139</v>
          </cell>
          <cell r="AX77">
            <v>0.3582195591637696</v>
          </cell>
          <cell r="BA77">
            <v>0.23306851161176695</v>
          </cell>
          <cell r="BB77">
            <v>0.08188172980797248</v>
          </cell>
          <cell r="BC77">
            <v>0.0031113288013758745</v>
          </cell>
          <cell r="BD77">
            <v>0</v>
          </cell>
          <cell r="BE77">
            <v>0.09500999941227735</v>
          </cell>
          <cell r="BF77">
            <v>0.10529832500254477</v>
          </cell>
          <cell r="BG77">
            <v>0.1791097795818848</v>
          </cell>
        </row>
        <row r="78">
          <cell r="AR78">
            <v>0.7241386356776731</v>
          </cell>
          <cell r="AS78">
            <v>0.7241386356776731</v>
          </cell>
          <cell r="AT78">
            <v>0.08380782942972545</v>
          </cell>
          <cell r="AU78">
            <v>0</v>
          </cell>
          <cell r="AV78">
            <v>0.7367326836206733</v>
          </cell>
          <cell r="AW78">
            <v>1.2801119161490182</v>
          </cell>
          <cell r="AX78">
            <v>0.4390045036043233</v>
          </cell>
          <cell r="BA78">
            <v>0.2851257739457683</v>
          </cell>
          <cell r="BB78">
            <v>0.10019445486376519</v>
          </cell>
          <cell r="BC78">
            <v>0.003266889391500939</v>
          </cell>
          <cell r="BD78">
            <v>0</v>
          </cell>
          <cell r="BE78">
            <v>0.14336567280644227</v>
          </cell>
          <cell r="BF78">
            <v>0.12778062362236323</v>
          </cell>
          <cell r="BG78">
            <v>0.21950225180216165</v>
          </cell>
        </row>
        <row r="79">
          <cell r="AR79">
            <v>0.8194675289125534</v>
          </cell>
          <cell r="AS79">
            <v>0.8194675289125534</v>
          </cell>
          <cell r="AT79">
            <v>0.1011508361192533</v>
          </cell>
          <cell r="AU79">
            <v>0</v>
          </cell>
          <cell r="AV79">
            <v>0.8564097069949116</v>
          </cell>
          <cell r="AW79">
            <v>1.4776684141235923</v>
          </cell>
          <cell r="AX79">
            <v>0.510809116842383</v>
          </cell>
          <cell r="BA79">
            <v>0.32565956213082614</v>
          </cell>
          <cell r="BB79">
            <v>0.11494894519200624</v>
          </cell>
          <cell r="BC79">
            <v>0.003947865134214006</v>
          </cell>
          <cell r="BD79">
            <v>0</v>
          </cell>
          <cell r="BE79">
            <v>0.1706440695356962</v>
          </cell>
          <cell r="BF79">
            <v>0.15036737027516364</v>
          </cell>
          <cell r="BG79">
            <v>0.2554045584211915</v>
          </cell>
        </row>
        <row r="80">
          <cell r="AR80">
            <v>0.9650836342580584</v>
          </cell>
          <cell r="AS80">
            <v>0.9650836342580584</v>
          </cell>
          <cell r="AT80">
            <v>0.10305595170312398</v>
          </cell>
          <cell r="AU80">
            <v>0</v>
          </cell>
          <cell r="AV80">
            <v>1.162212333581991</v>
          </cell>
          <cell r="AW80">
            <v>1.762845090440961</v>
          </cell>
          <cell r="AX80">
            <v>0.6501849114203946</v>
          </cell>
          <cell r="BA80">
            <v>0.38615862660683886</v>
          </cell>
          <cell r="BB80">
            <v>0.1373677484606274</v>
          </cell>
          <cell r="BC80">
            <v>0.004031259500509888</v>
          </cell>
          <cell r="BD80">
            <v>0</v>
          </cell>
          <cell r="BE80">
            <v>0.23641606040068497</v>
          </cell>
          <cell r="BF80">
            <v>0.18257617847791593</v>
          </cell>
          <cell r="BG80">
            <v>0.3250924557101973</v>
          </cell>
        </row>
        <row r="81">
          <cell r="AR81">
            <v>1.0506059383600195</v>
          </cell>
          <cell r="AS81">
            <v>1.0506059383600195</v>
          </cell>
          <cell r="AT81">
            <v>0.1057673798756737</v>
          </cell>
          <cell r="AU81">
            <v>0</v>
          </cell>
          <cell r="AV81">
            <v>1.3785664355928473</v>
          </cell>
          <cell r="AW81">
            <v>2.033127686923142</v>
          </cell>
          <cell r="AX81">
            <v>0.7583627205170949</v>
          </cell>
          <cell r="BA81">
            <v>0.4235150457150518</v>
          </cell>
          <cell r="BB81">
            <v>0.15187395714136848</v>
          </cell>
          <cell r="BC81">
            <v>0.004150717925272308</v>
          </cell>
          <cell r="BD81">
            <v>0</v>
          </cell>
          <cell r="BE81">
            <v>0.286204245464819</v>
          </cell>
          <cell r="BF81">
            <v>0.21429595845406446</v>
          </cell>
          <cell r="BG81">
            <v>0.37918136025854743</v>
          </cell>
        </row>
        <row r="82">
          <cell r="AR82">
            <v>1.1417233658153925</v>
          </cell>
          <cell r="AS82">
            <v>1.1417233658153925</v>
          </cell>
          <cell r="AT82">
            <v>0.1471931015596575</v>
          </cell>
          <cell r="AU82">
            <v>0</v>
          </cell>
          <cell r="AV82">
            <v>1.4132789572304654</v>
          </cell>
          <cell r="AW82">
            <v>2.1528989933389884</v>
          </cell>
          <cell r="AX82">
            <v>0.7846383222653257</v>
          </cell>
          <cell r="BA82">
            <v>0.462514334588488</v>
          </cell>
          <cell r="BB82">
            <v>0.16775919689396554</v>
          </cell>
          <cell r="BC82">
            <v>0.00580079513474458</v>
          </cell>
          <cell r="BD82">
            <v>0</v>
          </cell>
          <cell r="BE82">
            <v>0.2994898182512083</v>
          </cell>
          <cell r="BF82">
            <v>0.23022172822608128</v>
          </cell>
          <cell r="BG82">
            <v>0.39231916113266285</v>
          </cell>
        </row>
        <row r="83">
          <cell r="AR83">
            <v>1.1741179734048925</v>
          </cell>
          <cell r="AS83">
            <v>1.1741179734048925</v>
          </cell>
          <cell r="AT83">
            <v>0.15564987106667585</v>
          </cell>
          <cell r="AU83">
            <v>0</v>
          </cell>
          <cell r="AV83">
            <v>1.5069409170611432</v>
          </cell>
          <cell r="AW83">
            <v>2.3905294746933885</v>
          </cell>
          <cell r="AX83">
            <v>0.8699460912873604</v>
          </cell>
          <cell r="BA83">
            <v>0.47732007432664164</v>
          </cell>
          <cell r="BB83">
            <v>0.17549251631060914</v>
          </cell>
          <cell r="BC83">
            <v>0.006165905589965581</v>
          </cell>
          <cell r="BD83">
            <v>0</v>
          </cell>
          <cell r="BE83">
            <v>0.32605595842642116</v>
          </cell>
          <cell r="BF83">
            <v>0.25870373223464893</v>
          </cell>
          <cell r="BG83">
            <v>0.4349730456436802</v>
          </cell>
        </row>
        <row r="84">
          <cell r="AR84">
            <v>1.2357695573728948</v>
          </cell>
          <cell r="AS84">
            <v>1.2357695573728948</v>
          </cell>
          <cell r="AT84">
            <v>0.1509001396780793</v>
          </cell>
          <cell r="AU84">
            <v>0</v>
          </cell>
          <cell r="AV84">
            <v>1.7040833005264582</v>
          </cell>
          <cell r="AW84">
            <v>2.7263383455184793</v>
          </cell>
          <cell r="AX84">
            <v>1.0338140421141855</v>
          </cell>
          <cell r="BA84">
            <v>0.5050766537549637</v>
          </cell>
          <cell r="BB84">
            <v>0.1880295601841667</v>
          </cell>
          <cell r="BC84">
            <v>0.006014488503472383</v>
          </cell>
          <cell r="BD84">
            <v>0</v>
          </cell>
          <cell r="BE84">
            <v>0.3762967809545743</v>
          </cell>
          <cell r="BF84">
            <v>0.29829443178519444</v>
          </cell>
          <cell r="BG84">
            <v>0.5169070210570927</v>
          </cell>
        </row>
        <row r="85">
          <cell r="AR85">
            <v>1.1462792064765623</v>
          </cell>
          <cell r="AS85">
            <v>1.1462792064765623</v>
          </cell>
          <cell r="AT85">
            <v>0.1793234078374994</v>
          </cell>
          <cell r="AU85">
            <v>0</v>
          </cell>
          <cell r="AV85">
            <v>1.4100319062086837</v>
          </cell>
          <cell r="AW85">
            <v>2.741203694382545</v>
          </cell>
          <cell r="AX85">
            <v>0.9787870436594116</v>
          </cell>
          <cell r="BA85">
            <v>0.4716347702199103</v>
          </cell>
          <cell r="BB85">
            <v>0.17767327700386717</v>
          </cell>
          <cell r="BC85">
            <v>0.007198007494992438</v>
          </cell>
          <cell r="BD85">
            <v>0</v>
          </cell>
          <cell r="BE85">
            <v>0.31692375075304213</v>
          </cell>
          <cell r="BF85">
            <v>0.30293261641662034</v>
          </cell>
          <cell r="BG85">
            <v>0.4893935218297058</v>
          </cell>
        </row>
        <row r="86">
          <cell r="AR86">
            <v>1.0567119863714922</v>
          </cell>
          <cell r="AS86">
            <v>1.0567119863714922</v>
          </cell>
          <cell r="AT86">
            <v>0.1443566615376533</v>
          </cell>
          <cell r="AU86">
            <v>0</v>
          </cell>
          <cell r="AV86">
            <v>1.439100743927491</v>
          </cell>
          <cell r="AW86">
            <v>2.903625222989721</v>
          </cell>
          <cell r="AX86">
            <v>0.9773902568500014</v>
          </cell>
          <cell r="BA86">
            <v>0.4385650503509984</v>
          </cell>
          <cell r="BB86">
            <v>0.1669604938466958</v>
          </cell>
          <cell r="BC86">
            <v>0.005840836570566304</v>
          </cell>
          <cell r="BD86">
            <v>0</v>
          </cell>
          <cell r="BE86">
            <v>0.32911539718364363</v>
          </cell>
          <cell r="BF86">
            <v>0.3234345878755014</v>
          </cell>
          <cell r="BG86">
            <v>0.4886951284250007</v>
          </cell>
        </row>
        <row r="87">
          <cell r="AR87">
            <v>1.1110732952979312</v>
          </cell>
          <cell r="AS87">
            <v>1.1110732952979312</v>
          </cell>
          <cell r="AT87">
            <v>0.16334696114411423</v>
          </cell>
          <cell r="AU87">
            <v>0</v>
          </cell>
          <cell r="AV87">
            <v>1.2836675039443477</v>
          </cell>
          <cell r="AW87">
            <v>3.0977272401392106</v>
          </cell>
          <cell r="AX87">
            <v>1.0904901658651127</v>
          </cell>
          <cell r="BA87">
            <v>0.466606731875583</v>
          </cell>
          <cell r="BB87">
            <v>0.17888280054296696</v>
          </cell>
          <cell r="BC87">
            <v>0.0066728115549277225</v>
          </cell>
          <cell r="BD87">
            <v>0</v>
          </cell>
          <cell r="BE87">
            <v>0.29825395305742564</v>
          </cell>
          <cell r="BF87">
            <v>0.34747628479177173</v>
          </cell>
          <cell r="BG87">
            <v>0.5452450829325564</v>
          </cell>
        </row>
        <row r="88">
          <cell r="AR88">
            <v>1.100983781229528</v>
          </cell>
          <cell r="AS88">
            <v>1.100983781229528</v>
          </cell>
          <cell r="AT88">
            <v>0.1578969061527718</v>
          </cell>
          <cell r="AU88">
            <v>0</v>
          </cell>
          <cell r="AV88">
            <v>1.6791505873234918</v>
          </cell>
          <cell r="AW88">
            <v>3.134955811050785</v>
          </cell>
          <cell r="AX88">
            <v>1.0673944542931881</v>
          </cell>
          <cell r="BA88">
            <v>0.4677382339711174</v>
          </cell>
          <cell r="BB88">
            <v>0.18056134012164263</v>
          </cell>
          <cell r="BC88">
            <v>0.006506442139677737</v>
          </cell>
          <cell r="BD88">
            <v>0</v>
          </cell>
          <cell r="BE88">
            <v>0.3954484152769443</v>
          </cell>
          <cell r="BF88">
            <v>0.35391601086591473</v>
          </cell>
          <cell r="BG88">
            <v>0.5336972271465941</v>
          </cell>
        </row>
        <row r="89">
          <cell r="AR89">
            <v>1.0862332105279195</v>
          </cell>
          <cell r="AS89">
            <v>1.0862332105279195</v>
          </cell>
          <cell r="AT89">
            <v>0.17960678664799562</v>
          </cell>
          <cell r="AU89">
            <v>0</v>
          </cell>
          <cell r="AV89">
            <v>1.6258834884185498</v>
          </cell>
          <cell r="AW89">
            <v>3.3283089254126694</v>
          </cell>
          <cell r="AX89">
            <v>1.1389764413781265</v>
          </cell>
          <cell r="BA89">
            <v>0.46608325412071544</v>
          </cell>
          <cell r="BB89">
            <v>0.18140094615816263</v>
          </cell>
          <cell r="BC89">
            <v>0.007459111653198683</v>
          </cell>
          <cell r="BD89">
            <v>0</v>
          </cell>
          <cell r="BE89">
            <v>0.3877231412841211</v>
          </cell>
          <cell r="BF89">
            <v>0.37718479575603775</v>
          </cell>
          <cell r="BG89">
            <v>0.5694882206890632</v>
          </cell>
        </row>
        <row r="90">
          <cell r="AR90">
            <v>1.043703325738862</v>
          </cell>
          <cell r="AS90">
            <v>1.043703325738862</v>
          </cell>
          <cell r="AT90">
            <v>0.1580086872436227</v>
          </cell>
          <cell r="AU90">
            <v>0</v>
          </cell>
          <cell r="AV90">
            <v>1.6030768205274644</v>
          </cell>
          <cell r="AW90">
            <v>3.3456169261971693</v>
          </cell>
          <cell r="AX90">
            <v>1.1042051690240378</v>
          </cell>
          <cell r="BA90">
            <v>0.4525434015842854</v>
          </cell>
          <cell r="BB90">
            <v>0.17742956537560653</v>
          </cell>
          <cell r="BC90">
            <v>0.006608007981789999</v>
          </cell>
          <cell r="BD90">
            <v>0</v>
          </cell>
          <cell r="BE90">
            <v>0.3854465808160569</v>
          </cell>
          <cell r="BF90">
            <v>0.3802546030393164</v>
          </cell>
          <cell r="BG90">
            <v>0.5521025845120189</v>
          </cell>
        </row>
        <row r="91">
          <cell r="AR91">
            <v>1.123306571156971</v>
          </cell>
          <cell r="AS91">
            <v>1.123306571156971</v>
          </cell>
          <cell r="AT91">
            <v>0.11079900012467067</v>
          </cell>
          <cell r="AU91">
            <v>0</v>
          </cell>
          <cell r="AV91">
            <v>1.4532872644631323</v>
          </cell>
          <cell r="AW91">
            <v>3.291916483880377</v>
          </cell>
          <cell r="AX91">
            <v>1.0576757603275855</v>
          </cell>
          <cell r="BA91">
            <v>0.49211077727562486</v>
          </cell>
          <cell r="BB91">
            <v>0.19433203681015607</v>
          </cell>
          <cell r="BC91">
            <v>0.004662179305817541</v>
          </cell>
          <cell r="BD91">
            <v>0</v>
          </cell>
          <cell r="BE91">
            <v>0.3515736121349156</v>
          </cell>
          <cell r="BF91">
            <v>0.3744982032654146</v>
          </cell>
          <cell r="BG91">
            <v>0.5288378801637927</v>
          </cell>
        </row>
        <row r="92">
          <cell r="AR92">
            <v>0.7994293364797037</v>
          </cell>
          <cell r="AS92">
            <v>0.7994293364797037</v>
          </cell>
          <cell r="AT92">
            <v>0.15281932988010596</v>
          </cell>
          <cell r="AU92">
            <v>0</v>
          </cell>
          <cell r="AV92">
            <v>1.3719177120720563</v>
          </cell>
          <cell r="AW92">
            <v>3.29560049326824</v>
          </cell>
          <cell r="AX92">
            <v>1.0553022512519767</v>
          </cell>
          <cell r="BA92">
            <v>0.35332325272925974</v>
          </cell>
          <cell r="BB92">
            <v>0.1406995632204279</v>
          </cell>
          <cell r="BC92">
            <v>0.006464571818413328</v>
          </cell>
          <cell r="BD92">
            <v>0</v>
          </cell>
          <cell r="BE92">
            <v>0.3335523347587846</v>
          </cell>
          <cell r="BF92">
            <v>0.3753259625988533</v>
          </cell>
          <cell r="BG92">
            <v>0.5276511256259884</v>
          </cell>
        </row>
        <row r="93">
          <cell r="AR93">
            <v>0.7152854905128734</v>
          </cell>
          <cell r="AS93">
            <v>0.7152854905128734</v>
          </cell>
          <cell r="AT93">
            <v>0.15059230609143187</v>
          </cell>
          <cell r="AU93">
            <v>0</v>
          </cell>
          <cell r="AV93">
            <v>1.1946828437998076</v>
          </cell>
          <cell r="AW93">
            <v>3.242330223244274</v>
          </cell>
          <cell r="AX93">
            <v>0.9940576659907655</v>
          </cell>
          <cell r="BA93">
            <v>0.31888021018811125</v>
          </cell>
          <cell r="BB93">
            <v>0.12803610280180439</v>
          </cell>
          <cell r="BC93">
            <v>0.006399159895524968</v>
          </cell>
          <cell r="BD93">
            <v>0</v>
          </cell>
          <cell r="BE93">
            <v>0.29103506975837823</v>
          </cell>
          <cell r="BF93">
            <v>0.3699106022935877</v>
          </cell>
          <cell r="BG93">
            <v>0.49702883299538275</v>
          </cell>
        </row>
        <row r="94">
          <cell r="AR94">
            <v>0.7133348930866923</v>
          </cell>
          <cell r="AS94">
            <v>0.7133348930866923</v>
          </cell>
          <cell r="AT94">
            <v>0.16490900164038608</v>
          </cell>
          <cell r="AU94">
            <v>0</v>
          </cell>
          <cell r="AV94">
            <v>1.1787568316453547</v>
          </cell>
          <cell r="AW94">
            <v>3.4703682504955085</v>
          </cell>
          <cell r="AX94">
            <v>1.1299991347938763</v>
          </cell>
          <cell r="BA94">
            <v>0.320512254552785</v>
          </cell>
          <cell r="BB94">
            <v>0.12982695054177806</v>
          </cell>
          <cell r="BC94">
            <v>0.007033609741751817</v>
          </cell>
          <cell r="BD94">
            <v>0</v>
          </cell>
          <cell r="BE94">
            <v>0.28519173788744256</v>
          </cell>
          <cell r="BF94">
            <v>0.3962616368677287</v>
          </cell>
          <cell r="BG94">
            <v>0.5649995673969381</v>
          </cell>
        </row>
        <row r="95">
          <cell r="AR95">
            <v>0.6689225042572657</v>
          </cell>
          <cell r="AS95">
            <v>0.6689225042572657</v>
          </cell>
          <cell r="AT95">
            <v>0.17788655618880217</v>
          </cell>
          <cell r="AU95">
            <v>0</v>
          </cell>
          <cell r="AV95">
            <v>1.036311795749338</v>
          </cell>
          <cell r="AW95">
            <v>3.465943685921126</v>
          </cell>
          <cell r="AX95">
            <v>1.1017874512573327</v>
          </cell>
          <cell r="BA95">
            <v>0.3021552290216133</v>
          </cell>
          <cell r="BB95">
            <v>0.12375066328759415</v>
          </cell>
          <cell r="BC95">
            <v>0.007609385502727819</v>
          </cell>
          <cell r="BD95">
            <v>0</v>
          </cell>
          <cell r="BE95">
            <v>0.2506687656892283</v>
          </cell>
          <cell r="BF95">
            <v>0.39632185381937585</v>
          </cell>
          <cell r="BG95">
            <v>0.5508937256286663</v>
          </cell>
        </row>
        <row r="96">
          <cell r="AR96">
            <v>0.5479612389552465</v>
          </cell>
          <cell r="AS96">
            <v>0.5479612389552465</v>
          </cell>
          <cell r="AT96">
            <v>0.15941303590821115</v>
          </cell>
          <cell r="AU96">
            <v>0</v>
          </cell>
          <cell r="AV96">
            <v>0.8167106427167</v>
          </cell>
          <cell r="AW96">
            <v>3.5623097538089294</v>
          </cell>
          <cell r="AX96">
            <v>1.1292336303142854</v>
          </cell>
          <cell r="BA96">
            <v>0.24846087063514272</v>
          </cell>
          <cell r="BB96">
            <v>0.10301671292358638</v>
          </cell>
          <cell r="BC96">
            <v>0.0068338375115669925</v>
          </cell>
          <cell r="BD96">
            <v>0</v>
          </cell>
          <cell r="BE96">
            <v>0.19737547510853806</v>
          </cell>
          <cell r="BF96">
            <v>0.40802080399117535</v>
          </cell>
          <cell r="BG96">
            <v>0.5646168151571427</v>
          </cell>
        </row>
        <row r="97">
          <cell r="AR97">
            <v>0.5843072166437222</v>
          </cell>
          <cell r="AS97">
            <v>0.5843072166437222</v>
          </cell>
          <cell r="AT97">
            <v>0.17830445325578043</v>
          </cell>
          <cell r="AU97">
            <v>0</v>
          </cell>
          <cell r="AV97">
            <v>0.7562923004899771</v>
          </cell>
          <cell r="AW97">
            <v>3.679899171374241</v>
          </cell>
          <cell r="AX97">
            <v>1.1253791464965746</v>
          </cell>
          <cell r="BA97">
            <v>0.26513566306943426</v>
          </cell>
          <cell r="BB97">
            <v>0.11160267837895099</v>
          </cell>
          <cell r="BC97">
            <v>0.007654226986999262</v>
          </cell>
          <cell r="BD97">
            <v>0</v>
          </cell>
          <cell r="BE97">
            <v>0.18249615045051665</v>
          </cell>
          <cell r="BF97">
            <v>0.4222158721916895</v>
          </cell>
          <cell r="BG97">
            <v>0.5626895732482873</v>
          </cell>
        </row>
        <row r="98">
          <cell r="AR98">
            <v>0.598871869838619</v>
          </cell>
          <cell r="AS98">
            <v>0.598871869838619</v>
          </cell>
          <cell r="AT98">
            <v>0.18647112232308696</v>
          </cell>
          <cell r="AU98">
            <v>0</v>
          </cell>
          <cell r="AV98">
            <v>0.7663040411404706</v>
          </cell>
          <cell r="AW98">
            <v>3.850103067349853</v>
          </cell>
          <cell r="AX98">
            <v>1.1712638722199564</v>
          </cell>
          <cell r="BA98">
            <v>0.2716020206247199</v>
          </cell>
          <cell r="BB98">
            <v>0.11618114274869211</v>
          </cell>
          <cell r="BC98">
            <v>0.008020592561099004</v>
          </cell>
          <cell r="BD98">
            <v>0</v>
          </cell>
          <cell r="BE98">
            <v>0.1845096022480938</v>
          </cell>
          <cell r="BF98">
            <v>0.4422516883071863</v>
          </cell>
          <cell r="BG98">
            <v>0.5856319361099782</v>
          </cell>
        </row>
        <row r="99">
          <cell r="AR99">
            <v>0.6065938050661025</v>
          </cell>
          <cell r="AS99">
            <v>0.6065938050661025</v>
          </cell>
          <cell r="AT99">
            <v>0.18927502229198745</v>
          </cell>
          <cell r="AU99">
            <v>0</v>
          </cell>
          <cell r="AV99">
            <v>0.8359610166315485</v>
          </cell>
          <cell r="AW99">
            <v>4.014942686089638</v>
          </cell>
          <cell r="AX99">
            <v>1.2171485979433383</v>
          </cell>
          <cell r="BA99">
            <v>0.27452690324101336</v>
          </cell>
          <cell r="BB99">
            <v>0.11949897959802223</v>
          </cell>
          <cell r="BC99">
            <v>0.008162059789272215</v>
          </cell>
          <cell r="BD99">
            <v>0</v>
          </cell>
          <cell r="BE99">
            <v>0.20091470895940322</v>
          </cell>
          <cell r="BF99">
            <v>0.46132649856810076</v>
          </cell>
          <cell r="BG99">
            <v>0.6085742989716691</v>
          </cell>
        </row>
        <row r="100">
          <cell r="AR100">
            <v>0.601223788755335</v>
          </cell>
          <cell r="AS100">
            <v>0.601223788755335</v>
          </cell>
          <cell r="AT100">
            <v>0.19011061665030296</v>
          </cell>
          <cell r="AU100">
            <v>0</v>
          </cell>
          <cell r="AV100">
            <v>0.9152045237107435</v>
          </cell>
          <cell r="AW100">
            <v>4.196982718806141</v>
          </cell>
          <cell r="AX100">
            <v>1.1973619927637946</v>
          </cell>
          <cell r="BA100">
            <v>0.2710430804420844</v>
          </cell>
          <cell r="BB100">
            <v>0.12024475775106701</v>
          </cell>
          <cell r="BC100">
            <v>0.00822390982867144</v>
          </cell>
          <cell r="BD100">
            <v>0</v>
          </cell>
          <cell r="BE100">
            <v>0.21960996362237087</v>
          </cell>
          <cell r="BF100">
            <v>0.4823854424885664</v>
          </cell>
          <cell r="BG100">
            <v>0.5986809963818973</v>
          </cell>
        </row>
        <row r="101">
          <cell r="AR101">
            <v>0.5943943978077872</v>
          </cell>
          <cell r="AS101">
            <v>0.5943943978077872</v>
          </cell>
          <cell r="AT101">
            <v>0.20230157092339748</v>
          </cell>
          <cell r="AU101">
            <v>0</v>
          </cell>
          <cell r="AV101">
            <v>0.9595422323057861</v>
          </cell>
          <cell r="AW101">
            <v>4.327906301854549</v>
          </cell>
          <cell r="AX101">
            <v>1.1913210046457738</v>
          </cell>
          <cell r="BA101">
            <v>0.26583781575176146</v>
          </cell>
          <cell r="BB101">
            <v>0.12066206275498084</v>
          </cell>
          <cell r="BC101">
            <v>0.008783917328824652</v>
          </cell>
          <cell r="BD101">
            <v>0</v>
          </cell>
          <cell r="BE101">
            <v>0.23095661127957567</v>
          </cell>
          <cell r="BF101">
            <v>0.4975357794441819</v>
          </cell>
          <cell r="BG101">
            <v>0.5956605023228869</v>
          </cell>
        </row>
        <row r="102">
          <cell r="AR102">
            <v>0.5680297833234443</v>
          </cell>
          <cell r="AS102">
            <v>0.5680297833234443</v>
          </cell>
          <cell r="AT102">
            <v>0.21240121874941614</v>
          </cell>
          <cell r="AU102">
            <v>0</v>
          </cell>
          <cell r="AV102">
            <v>0.9065457209859925</v>
          </cell>
          <cell r="AW102">
            <v>4.481698252793667</v>
          </cell>
          <cell r="AX102">
            <v>1.1980632973866898</v>
          </cell>
          <cell r="BA102">
            <v>0.25211406399016656</v>
          </cell>
          <cell r="BB102">
            <v>0.11701413536462957</v>
          </cell>
          <cell r="BC102">
            <v>0.009262147663758703</v>
          </cell>
          <cell r="BD102">
            <v>0</v>
          </cell>
          <cell r="BE102">
            <v>0.21882657234459926</v>
          </cell>
          <cell r="BF102">
            <v>0.5150462347591449</v>
          </cell>
          <cell r="BG102">
            <v>0.5990316486933449</v>
          </cell>
        </row>
        <row r="103">
          <cell r="AR103">
            <v>0.5501807773482528</v>
          </cell>
          <cell r="AS103">
            <v>0.5501807773482528</v>
          </cell>
          <cell r="AT103">
            <v>0.22025891852560225</v>
          </cell>
          <cell r="AU103">
            <v>0</v>
          </cell>
          <cell r="AV103">
            <v>0.9525842658305397</v>
          </cell>
          <cell r="AW103">
            <v>4.5774165369574895</v>
          </cell>
          <cell r="AX103">
            <v>1.224121396135394</v>
          </cell>
          <cell r="BA103">
            <v>0.24173361028933732</v>
          </cell>
          <cell r="BB103">
            <v>0.11498778246578485</v>
          </cell>
          <cell r="BC103">
            <v>0.00965160164750361</v>
          </cell>
          <cell r="BD103">
            <v>0</v>
          </cell>
          <cell r="BE103">
            <v>0.2307164028278347</v>
          </cell>
          <cell r="BF103">
            <v>0.5252365213024082</v>
          </cell>
          <cell r="BG103">
            <v>0.612060698067697</v>
          </cell>
        </row>
        <row r="104">
          <cell r="AR104">
            <v>0.5342985715667877</v>
          </cell>
          <cell r="AS104">
            <v>0.5342985715667877</v>
          </cell>
          <cell r="AT104">
            <v>0.21105063711810565</v>
          </cell>
          <cell r="AU104">
            <v>0</v>
          </cell>
          <cell r="AV104">
            <v>0.7586502780176996</v>
          </cell>
          <cell r="AW104">
            <v>4.69603609776229</v>
          </cell>
          <cell r="AX104">
            <v>1.2653825686810718</v>
          </cell>
          <cell r="BA104">
            <v>0.2321710802866006</v>
          </cell>
          <cell r="BB104">
            <v>0.11312557937991355</v>
          </cell>
          <cell r="BC104">
            <v>0.009298344234946609</v>
          </cell>
          <cell r="BD104">
            <v>0</v>
          </cell>
          <cell r="BE104">
            <v>0.18584754150523058</v>
          </cell>
          <cell r="BF104">
            <v>0.539181791395445</v>
          </cell>
          <cell r="BG104">
            <v>0.6326912843405359</v>
          </cell>
        </row>
        <row r="105">
          <cell r="AR105">
            <v>0.5376717424331688</v>
          </cell>
          <cell r="AS105">
            <v>0.5376717424331688</v>
          </cell>
          <cell r="AT105">
            <v>0.2137405743238528</v>
          </cell>
          <cell r="AU105">
            <v>0</v>
          </cell>
          <cell r="AV105">
            <v>0.9350733835345029</v>
          </cell>
          <cell r="AW105">
            <v>4.832732002611042</v>
          </cell>
          <cell r="AX105">
            <v>1.2313893687183084</v>
          </cell>
          <cell r="BA105">
            <v>0.23180160545014836</v>
          </cell>
          <cell r="BB105">
            <v>0.11515951137932237</v>
          </cell>
          <cell r="BC105">
            <v>0.009473204221609856</v>
          </cell>
          <cell r="BD105">
            <v>0</v>
          </cell>
          <cell r="BE105">
            <v>0.23029320536718853</v>
          </cell>
          <cell r="BF105">
            <v>0.5550248291220988</v>
          </cell>
          <cell r="BG105">
            <v>0.6156946843591542</v>
          </cell>
        </row>
        <row r="106">
          <cell r="AR106">
            <v>0.5442323354627877</v>
          </cell>
          <cell r="AS106">
            <v>0.5442323354627877</v>
          </cell>
          <cell r="AT106">
            <v>0.22411866138039366</v>
          </cell>
          <cell r="AU106">
            <v>0</v>
          </cell>
          <cell r="AV106">
            <v>0.7618973290394812</v>
          </cell>
          <cell r="AW106">
            <v>5.0270644057716085</v>
          </cell>
          <cell r="AX106">
            <v>1.3130370075043736</v>
          </cell>
          <cell r="BA106">
            <v>0.23312816959607746</v>
          </cell>
          <cell r="BB106">
            <v>0.11733649152577703</v>
          </cell>
          <cell r="BC106">
            <v>0.009997985932371965</v>
          </cell>
          <cell r="BD106">
            <v>0</v>
          </cell>
          <cell r="BE106">
            <v>0.1885887427692226</v>
          </cell>
          <cell r="BF106">
            <v>0.5772542290846261</v>
          </cell>
          <cell r="BG106">
            <v>0.6565185037521868</v>
          </cell>
        </row>
        <row r="107">
          <cell r="AR107">
            <v>0.5188304288996375</v>
          </cell>
          <cell r="AS107">
            <v>0.5188304288996375</v>
          </cell>
          <cell r="AT107">
            <v>0.22100053287424437</v>
          </cell>
          <cell r="AU107">
            <v>0</v>
          </cell>
          <cell r="AV107">
            <v>0.6574118658028644</v>
          </cell>
          <cell r="AW107">
            <v>5.103930782245189</v>
          </cell>
          <cell r="AX107">
            <v>1.3085502970382343</v>
          </cell>
          <cell r="BA107">
            <v>0.2211904585408692</v>
          </cell>
          <cell r="BB107">
            <v>0.11258620307122133</v>
          </cell>
          <cell r="BC107">
            <v>0.009921491712750575</v>
          </cell>
          <cell r="BD107">
            <v>0</v>
          </cell>
          <cell r="BE107">
            <v>0.16363486612003458</v>
          </cell>
          <cell r="BF107">
            <v>0.5825803203410427</v>
          </cell>
          <cell r="BG107">
            <v>0.6542751485191172</v>
          </cell>
        </row>
        <row r="108">
          <cell r="AR108">
            <v>0.5063530517790763</v>
          </cell>
          <cell r="AS108">
            <v>0.5063530517790763</v>
          </cell>
          <cell r="AT108">
            <v>0.22185780225125593</v>
          </cell>
          <cell r="AU108">
            <v>0</v>
          </cell>
          <cell r="AV108">
            <v>0.5851649805682225</v>
          </cell>
          <cell r="AW108">
            <v>5.079187746870384</v>
          </cell>
          <cell r="AX108">
            <v>1.2700406899951435</v>
          </cell>
          <cell r="BA108">
            <v>0.21069172395615735</v>
          </cell>
          <cell r="BB108">
            <v>0.1105748476822558</v>
          </cell>
          <cell r="BC108">
            <v>0.01001525190157336</v>
          </cell>
          <cell r="BD108">
            <v>0</v>
          </cell>
          <cell r="BE108">
            <v>0.14654430288157463</v>
          </cell>
          <cell r="BF108">
            <v>0.602682008719469</v>
          </cell>
          <cell r="BG108">
            <v>0.6350203449975718</v>
          </cell>
        </row>
        <row r="109">
          <cell r="AR109">
            <v>0.5040021760163479</v>
          </cell>
          <cell r="AS109">
            <v>0.5040021760163479</v>
          </cell>
          <cell r="AT109">
            <v>0.20020422789922912</v>
          </cell>
          <cell r="AU109">
            <v>0</v>
          </cell>
          <cell r="AV109">
            <v>0.5280323447325882</v>
          </cell>
          <cell r="AW109">
            <v>5.101132984372709</v>
          </cell>
          <cell r="AX109">
            <v>1.254698091882343</v>
          </cell>
          <cell r="BA109">
            <v>0.20489982373778828</v>
          </cell>
          <cell r="BB109">
            <v>0.1107364781018776</v>
          </cell>
          <cell r="BC109">
            <v>0.009081329752201724</v>
          </cell>
          <cell r="BD109">
            <v>0</v>
          </cell>
          <cell r="BE109">
            <v>0.13295968916487502</v>
          </cell>
          <cell r="BF109">
            <v>0.6285518695634011</v>
          </cell>
          <cell r="BG109">
            <v>0.6273490459411715</v>
          </cell>
        </row>
        <row r="110">
          <cell r="AR110">
            <v>0.5116581559861988</v>
          </cell>
          <cell r="AS110">
            <v>0.5116581559861988</v>
          </cell>
          <cell r="AT110">
            <v>0.19788235376786034</v>
          </cell>
          <cell r="AU110">
            <v>0</v>
          </cell>
          <cell r="AV110">
            <v>0.5111399483454622</v>
          </cell>
          <cell r="AW110">
            <v>5.18622609420849</v>
          </cell>
          <cell r="AX110">
            <v>1.300163740927358</v>
          </cell>
          <cell r="BA110">
            <v>0.20333177249844603</v>
          </cell>
          <cell r="BB110">
            <v>0.11307645247294996</v>
          </cell>
          <cell r="BC110">
            <v>0.00901285265617787</v>
          </cell>
          <cell r="BD110">
            <v>0</v>
          </cell>
          <cell r="BE110">
            <v>0.12943576791519826</v>
          </cell>
          <cell r="BF110">
            <v>0.6625187449295618</v>
          </cell>
          <cell r="BG110">
            <v>0.650081870463679</v>
          </cell>
        </row>
        <row r="111">
          <cell r="AR111">
            <v>0.5080447192901166</v>
          </cell>
          <cell r="AS111">
            <v>0.5080447192901166</v>
          </cell>
          <cell r="AT111">
            <v>0.21280295283850414</v>
          </cell>
          <cell r="AU111">
            <v>0</v>
          </cell>
          <cell r="AV111">
            <v>0.482573630427645</v>
          </cell>
          <cell r="AW111">
            <v>5.175419844957767</v>
          </cell>
          <cell r="AX111">
            <v>1.3043868980901436</v>
          </cell>
          <cell r="BA111">
            <v>0.19781313676002235</v>
          </cell>
          <cell r="BB111">
            <v>0.11288753662626394</v>
          </cell>
          <cell r="BC111">
            <v>0.009725357765410302</v>
          </cell>
          <cell r="BD111">
            <v>0</v>
          </cell>
          <cell r="BE111">
            <v>0.12242908403305966</v>
          </cell>
          <cell r="BF111">
            <v>0.6844232389507089</v>
          </cell>
          <cell r="BG111">
            <v>0.6521934490450718</v>
          </cell>
        </row>
      </sheetData>
      <sheetData sheetId="9">
        <row r="64">
          <cell r="AG64">
            <v>0.0012000000000000001</v>
          </cell>
          <cell r="AH64">
            <v>0.0012000000000000001</v>
          </cell>
          <cell r="AI64">
            <v>0.001</v>
          </cell>
          <cell r="AJ64">
            <v>0</v>
          </cell>
          <cell r="AK64">
            <v>0</v>
          </cell>
          <cell r="AL64">
            <v>0.001</v>
          </cell>
          <cell r="AM64">
            <v>0.0006000000000000001</v>
          </cell>
          <cell r="AP64">
            <v>0.00025575113303051913</v>
          </cell>
          <cell r="AQ64">
            <v>0.00014331428571428545</v>
          </cell>
          <cell r="AR64">
            <v>3.899999999999999E-05</v>
          </cell>
          <cell r="AS64">
            <v>0</v>
          </cell>
          <cell r="AT64">
            <v>0</v>
          </cell>
          <cell r="AU64">
            <v>6.499370114799656E-05</v>
          </cell>
          <cell r="AV64">
            <v>0.00030000000000000003</v>
          </cell>
        </row>
        <row r="65">
          <cell r="AG65">
            <v>0.0012000000000000001</v>
          </cell>
          <cell r="AH65">
            <v>0.0012000000000000001</v>
          </cell>
          <cell r="AI65">
            <v>0.001</v>
          </cell>
          <cell r="AJ65">
            <v>0</v>
          </cell>
          <cell r="AK65">
            <v>0</v>
          </cell>
          <cell r="AL65">
            <v>0.001</v>
          </cell>
          <cell r="AM65">
            <v>0.0006000000000000001</v>
          </cell>
          <cell r="AP65">
            <v>0.00028412959670574394</v>
          </cell>
          <cell r="AQ65">
            <v>0.00014485714285714256</v>
          </cell>
          <cell r="AR65">
            <v>3.899999999999999E-05</v>
          </cell>
          <cell r="AS65">
            <v>0</v>
          </cell>
          <cell r="AT65">
            <v>0</v>
          </cell>
          <cell r="AU65">
            <v>6.688097523590678E-05</v>
          </cell>
          <cell r="AV65">
            <v>0.00030000000000000003</v>
          </cell>
        </row>
        <row r="66">
          <cell r="AG66">
            <v>0.0012000000000000001</v>
          </cell>
          <cell r="AH66">
            <v>0.0012000000000000001</v>
          </cell>
          <cell r="AI66">
            <v>0.001</v>
          </cell>
          <cell r="AJ66">
            <v>0</v>
          </cell>
          <cell r="AK66">
            <v>0</v>
          </cell>
          <cell r="AL66">
            <v>0.001</v>
          </cell>
          <cell r="AM66">
            <v>0.0006000000000000001</v>
          </cell>
          <cell r="AP66">
            <v>0.0003112220529572829</v>
          </cell>
          <cell r="AQ66">
            <v>0.0001463999999999997</v>
          </cell>
          <cell r="AR66">
            <v>3.899999999999999E-05</v>
          </cell>
          <cell r="AS66">
            <v>0</v>
          </cell>
          <cell r="AT66">
            <v>0</v>
          </cell>
          <cell r="AU66">
            <v>6.881783758825708E-05</v>
          </cell>
          <cell r="AV66">
            <v>0.00030000000000000003</v>
          </cell>
        </row>
        <row r="67">
          <cell r="AG67">
            <v>0.002</v>
          </cell>
          <cell r="AH67">
            <v>0.002</v>
          </cell>
          <cell r="AI67">
            <v>0.001</v>
          </cell>
          <cell r="AJ67">
            <v>0</v>
          </cell>
          <cell r="AK67">
            <v>0</v>
          </cell>
          <cell r="AL67">
            <v>0.001</v>
          </cell>
          <cell r="AM67">
            <v>0.001</v>
          </cell>
          <cell r="AP67">
            <v>0.0005583648734261192</v>
          </cell>
          <cell r="AQ67">
            <v>0.00024657142857142803</v>
          </cell>
          <cell r="AR67">
            <v>3.899999999999999E-05</v>
          </cell>
          <cell r="AS67">
            <v>0</v>
          </cell>
          <cell r="AT67">
            <v>0</v>
          </cell>
          <cell r="AU67">
            <v>7.107610701326047E-05</v>
          </cell>
          <cell r="AV67">
            <v>0.0005</v>
          </cell>
        </row>
        <row r="68">
          <cell r="AG68">
            <v>0.0031999999999999997</v>
          </cell>
          <cell r="AH68">
            <v>0.0031999999999999997</v>
          </cell>
          <cell r="AI68">
            <v>0.002</v>
          </cell>
          <cell r="AJ68">
            <v>0</v>
          </cell>
          <cell r="AK68">
            <v>0</v>
          </cell>
          <cell r="AL68">
            <v>0.001</v>
          </cell>
          <cell r="AM68">
            <v>0.0016</v>
          </cell>
          <cell r="AP68">
            <v>0.0009499532915707202</v>
          </cell>
          <cell r="AQ68">
            <v>0.0003986285714285706</v>
          </cell>
          <cell r="AR68">
            <v>7.799999999999999E-05</v>
          </cell>
          <cell r="AS68">
            <v>0</v>
          </cell>
          <cell r="AT68">
            <v>0</v>
          </cell>
          <cell r="AU68">
            <v>7.363380009557016E-05</v>
          </cell>
          <cell r="AV68">
            <v>0.0008</v>
          </cell>
        </row>
        <row r="69">
          <cell r="AG69">
            <v>0.005200000000000001</v>
          </cell>
          <cell r="AH69">
            <v>0.005200000000000001</v>
          </cell>
          <cell r="AI69">
            <v>0.003</v>
          </cell>
          <cell r="AJ69">
            <v>0</v>
          </cell>
          <cell r="AK69">
            <v>0</v>
          </cell>
          <cell r="AL69">
            <v>0.001</v>
          </cell>
          <cell r="AM69">
            <v>0.0026</v>
          </cell>
          <cell r="AP69">
            <v>0.0016267967192309504</v>
          </cell>
          <cell r="AQ69">
            <v>0.0006544571428571417</v>
          </cell>
          <cell r="AR69">
            <v>0.00011699999999999998</v>
          </cell>
          <cell r="AS69">
            <v>0</v>
          </cell>
          <cell r="AT69">
            <v>0</v>
          </cell>
          <cell r="AU69">
            <v>7.623322901134405E-05</v>
          </cell>
          <cell r="AV69">
            <v>0.0013</v>
          </cell>
        </row>
        <row r="70">
          <cell r="AG70">
            <v>0.0072</v>
          </cell>
          <cell r="AH70">
            <v>0.0072</v>
          </cell>
          <cell r="AI70">
            <v>0.003</v>
          </cell>
          <cell r="AJ70">
            <v>0</v>
          </cell>
          <cell r="AK70">
            <v>0</v>
          </cell>
          <cell r="AL70">
            <v>0.001</v>
          </cell>
          <cell r="AM70">
            <v>0.0036</v>
          </cell>
          <cell r="AP70">
            <v>0.0023505636061986</v>
          </cell>
          <cell r="AQ70">
            <v>0.0009154285714285696</v>
          </cell>
          <cell r="AR70">
            <v>0.00011699999999999998</v>
          </cell>
          <cell r="AS70">
            <v>0</v>
          </cell>
          <cell r="AT70">
            <v>0</v>
          </cell>
          <cell r="AU70">
            <v>7.875040505352843E-05</v>
          </cell>
          <cell r="AV70">
            <v>0.0018</v>
          </cell>
        </row>
        <row r="71">
          <cell r="AG71">
            <v>0.0108</v>
          </cell>
          <cell r="AH71">
            <v>0.0108</v>
          </cell>
          <cell r="AI71">
            <v>0.004</v>
          </cell>
          <cell r="AJ71">
            <v>0</v>
          </cell>
          <cell r="AK71">
            <v>0</v>
          </cell>
          <cell r="AL71">
            <v>0.001</v>
          </cell>
          <cell r="AM71">
            <v>0.0054</v>
          </cell>
          <cell r="AP71">
            <v>0.003644991039765039</v>
          </cell>
          <cell r="AQ71">
            <v>0.0013870285714285683</v>
          </cell>
          <cell r="AR71">
            <v>0.00015599999999999997</v>
          </cell>
          <cell r="AS71">
            <v>0</v>
          </cell>
          <cell r="AT71">
            <v>0</v>
          </cell>
          <cell r="AU71">
            <v>8.142525080809524E-05</v>
          </cell>
          <cell r="AV71">
            <v>0.0027</v>
          </cell>
        </row>
        <row r="72">
          <cell r="AG72">
            <v>0.014000000000000004</v>
          </cell>
          <cell r="AH72">
            <v>0.014000000000000004</v>
          </cell>
          <cell r="AI72">
            <v>0.005</v>
          </cell>
          <cell r="AJ72">
            <v>0</v>
          </cell>
          <cell r="AK72">
            <v>0</v>
          </cell>
          <cell r="AL72">
            <v>0.001</v>
          </cell>
          <cell r="AM72">
            <v>0.007000000000000001</v>
          </cell>
          <cell r="AP72">
            <v>0.004871503796131851</v>
          </cell>
          <cell r="AQ72">
            <v>0.0018159999999999964</v>
          </cell>
          <cell r="AR72">
            <v>0.00019499999999999997</v>
          </cell>
          <cell r="AS72">
            <v>0</v>
          </cell>
          <cell r="AT72">
            <v>0</v>
          </cell>
          <cell r="AU72">
            <v>8.446569935950999E-05</v>
          </cell>
          <cell r="AV72">
            <v>0.0035000000000000005</v>
          </cell>
        </row>
        <row r="73">
          <cell r="AG73">
            <v>0.017599999999999998</v>
          </cell>
          <cell r="AH73">
            <v>0.017599999999999998</v>
          </cell>
          <cell r="AI73">
            <v>0.009000000000000001</v>
          </cell>
          <cell r="AJ73">
            <v>0</v>
          </cell>
          <cell r="AK73">
            <v>0</v>
          </cell>
          <cell r="AL73">
            <v>0.001</v>
          </cell>
          <cell r="AM73">
            <v>0.0088</v>
          </cell>
          <cell r="AP73">
            <v>0.006303970328937002</v>
          </cell>
          <cell r="AQ73">
            <v>0.0023055999999999945</v>
          </cell>
          <cell r="AR73">
            <v>0.00035099999999999997</v>
          </cell>
          <cell r="AS73">
            <v>0</v>
          </cell>
          <cell r="AT73">
            <v>0</v>
          </cell>
          <cell r="AU73">
            <v>8.7589904193862E-05</v>
          </cell>
          <cell r="AV73">
            <v>0.0044</v>
          </cell>
        </row>
        <row r="74">
          <cell r="AG74">
            <v>0.022</v>
          </cell>
          <cell r="AH74">
            <v>0.022</v>
          </cell>
          <cell r="AI74">
            <v>0.013999999999999999</v>
          </cell>
          <cell r="AJ74">
            <v>0</v>
          </cell>
          <cell r="AK74">
            <v>0.005</v>
          </cell>
          <cell r="AL74">
            <v>0.001</v>
          </cell>
          <cell r="AM74">
            <v>0.011000000000000001</v>
          </cell>
          <cell r="AP74">
            <v>0.00807994138411665</v>
          </cell>
          <cell r="AQ74">
            <v>0.002910285714285708</v>
          </cell>
          <cell r="AR74">
            <v>0.0005459999999999998</v>
          </cell>
          <cell r="AS74">
            <v>0</v>
          </cell>
          <cell r="AT74">
            <v>0.000855414098834527</v>
          </cell>
          <cell r="AU74">
            <v>9.047234149363767E-05</v>
          </cell>
          <cell r="AV74">
            <v>0.0055000000000000005</v>
          </cell>
        </row>
        <row r="75">
          <cell r="AG75">
            <v>0.021600000000000005</v>
          </cell>
          <cell r="AH75">
            <v>0.021600000000000005</v>
          </cell>
          <cell r="AI75">
            <v>0.013999999999999999</v>
          </cell>
          <cell r="AJ75">
            <v>0</v>
          </cell>
          <cell r="AK75">
            <v>0.004</v>
          </cell>
          <cell r="AL75">
            <v>0.001</v>
          </cell>
          <cell r="AM75">
            <v>0.010799999999999999</v>
          </cell>
          <cell r="AP75">
            <v>0.008120829792090323</v>
          </cell>
          <cell r="AQ75">
            <v>0.0028851428571428526</v>
          </cell>
          <cell r="AR75">
            <v>0.0005459999999999998</v>
          </cell>
          <cell r="AS75">
            <v>0</v>
          </cell>
          <cell r="AT75">
            <v>0.0007121837866168238</v>
          </cell>
          <cell r="AU75">
            <v>9.312316551422438E-05</v>
          </cell>
          <cell r="AV75">
            <v>0.005399999999999999</v>
          </cell>
        </row>
        <row r="76">
          <cell r="AG76">
            <v>0.0216</v>
          </cell>
          <cell r="AH76">
            <v>0.0216</v>
          </cell>
          <cell r="AI76">
            <v>0.015000000000000001</v>
          </cell>
          <cell r="AJ76">
            <v>0</v>
          </cell>
          <cell r="AK76">
            <v>0.002</v>
          </cell>
          <cell r="AL76">
            <v>0.001</v>
          </cell>
          <cell r="AM76">
            <v>0.0108</v>
          </cell>
          <cell r="AP76">
            <v>0.008272699179348432</v>
          </cell>
          <cell r="AQ76">
            <v>0.0029162805194805144</v>
          </cell>
          <cell r="AR76">
            <v>0.0005849999999999999</v>
          </cell>
          <cell r="AS76">
            <v>0</v>
          </cell>
          <cell r="AT76">
            <v>0.0003677507898567344</v>
          </cell>
          <cell r="AU76">
            <v>9.569910992018394E-05</v>
          </cell>
          <cell r="AV76">
            <v>0.0054</v>
          </cell>
        </row>
        <row r="77">
          <cell r="AG77">
            <v>0.022000000000000006</v>
          </cell>
          <cell r="AH77">
            <v>0.022000000000000006</v>
          </cell>
          <cell r="AI77">
            <v>0.015</v>
          </cell>
          <cell r="AJ77">
            <v>0</v>
          </cell>
          <cell r="AK77">
            <v>0.00275</v>
          </cell>
          <cell r="AL77">
            <v>0</v>
          </cell>
          <cell r="AM77">
            <v>0.011000000000000001</v>
          </cell>
          <cell r="AP77">
            <v>0.008554664948347652</v>
          </cell>
          <cell r="AQ77">
            <v>0.0030054285714285678</v>
          </cell>
          <cell r="AR77">
            <v>0.0005845633451037449</v>
          </cell>
          <cell r="AS77">
            <v>0</v>
          </cell>
          <cell r="AT77">
            <v>0.0005207759861754554</v>
          </cell>
          <cell r="AU77">
            <v>0</v>
          </cell>
          <cell r="AV77">
            <v>0.0055000000000000005</v>
          </cell>
        </row>
        <row r="78">
          <cell r="AG78">
            <v>0.0236</v>
          </cell>
          <cell r="AH78">
            <v>0.0236</v>
          </cell>
          <cell r="AI78">
            <v>0.017</v>
          </cell>
          <cell r="AJ78">
            <v>0</v>
          </cell>
          <cell r="AK78">
            <v>0.0034999999999999996</v>
          </cell>
          <cell r="AL78">
            <v>0</v>
          </cell>
          <cell r="AM78">
            <v>0.0118</v>
          </cell>
          <cell r="AP78">
            <v>0.009292375704857869</v>
          </cell>
          <cell r="AQ78">
            <v>0.003265381818181814</v>
          </cell>
          <cell r="AR78">
            <v>0.0006626722113365907</v>
          </cell>
          <cell r="AS78">
            <v>0</v>
          </cell>
          <cell r="AT78">
            <v>0.0006810880879568834</v>
          </cell>
          <cell r="AU78">
            <v>0</v>
          </cell>
          <cell r="AV78">
            <v>0.0059</v>
          </cell>
        </row>
        <row r="79">
          <cell r="AG79">
            <v>0.0256</v>
          </cell>
          <cell r="AH79">
            <v>0.0256</v>
          </cell>
          <cell r="AI79">
            <v>0.019000000000000003</v>
          </cell>
          <cell r="AJ79">
            <v>0</v>
          </cell>
          <cell r="AK79">
            <v>0.00425</v>
          </cell>
          <cell r="AL79">
            <v>0</v>
          </cell>
          <cell r="AM79">
            <v>0.0128</v>
          </cell>
          <cell r="AP79">
            <v>0.010173538909604301</v>
          </cell>
          <cell r="AQ79">
            <v>0.003590981818181815</v>
          </cell>
          <cell r="AR79">
            <v>0.0007415602324990436</v>
          </cell>
          <cell r="AS79">
            <v>0</v>
          </cell>
          <cell r="AT79">
            <v>0.0008468345111027775</v>
          </cell>
          <cell r="AU79">
            <v>0</v>
          </cell>
          <cell r="AV79">
            <v>0.0064</v>
          </cell>
        </row>
        <row r="80">
          <cell r="AG80">
            <v>0.028799999999999996</v>
          </cell>
          <cell r="AH80">
            <v>0.028799999999999996</v>
          </cell>
          <cell r="AI80">
            <v>0.023</v>
          </cell>
          <cell r="AJ80">
            <v>0</v>
          </cell>
          <cell r="AK80">
            <v>0.005</v>
          </cell>
          <cell r="AL80">
            <v>0</v>
          </cell>
          <cell r="AM80">
            <v>0.014400000000000001</v>
          </cell>
          <cell r="AP80">
            <v>0.011523735406441636</v>
          </cell>
          <cell r="AQ80">
            <v>0.004099324675324671</v>
          </cell>
          <cell r="AR80">
            <v>0.0008996954273812871</v>
          </cell>
          <cell r="AS80">
            <v>0</v>
          </cell>
          <cell r="AT80">
            <v>0.001017094955755804</v>
          </cell>
          <cell r="AU80">
            <v>0</v>
          </cell>
          <cell r="AV80">
            <v>0.007200000000000001</v>
          </cell>
        </row>
        <row r="81">
          <cell r="AG81">
            <v>0.029200000000000007</v>
          </cell>
          <cell r="AH81">
            <v>0.029200000000000007</v>
          </cell>
          <cell r="AI81">
            <v>0.034</v>
          </cell>
          <cell r="AJ81">
            <v>0</v>
          </cell>
          <cell r="AK81">
            <v>0.040999999999999995</v>
          </cell>
          <cell r="AL81">
            <v>0</v>
          </cell>
          <cell r="AM81">
            <v>0.0146</v>
          </cell>
          <cell r="AP81">
            <v>0.011770958913656683</v>
          </cell>
          <cell r="AQ81">
            <v>0.004221106493506493</v>
          </cell>
          <cell r="AR81">
            <v>0.0013342904932044824</v>
          </cell>
          <cell r="AS81">
            <v>0</v>
          </cell>
          <cell r="AT81">
            <v>0.008512012015591583</v>
          </cell>
          <cell r="AU81">
            <v>0</v>
          </cell>
          <cell r="AV81">
            <v>0.0073</v>
          </cell>
        </row>
        <row r="82">
          <cell r="AG82">
            <v>0.030399999999999996</v>
          </cell>
          <cell r="AH82">
            <v>0.030399999999999996</v>
          </cell>
          <cell r="AI82">
            <v>0.036000000000000004</v>
          </cell>
          <cell r="AJ82">
            <v>0</v>
          </cell>
          <cell r="AK82">
            <v>0.044</v>
          </cell>
          <cell r="AL82">
            <v>0</v>
          </cell>
          <cell r="AM82">
            <v>0.0152</v>
          </cell>
          <cell r="AP82">
            <v>0.01231509855406033</v>
          </cell>
          <cell r="AQ82">
            <v>0.0044668259740259725</v>
          </cell>
          <cell r="AR82">
            <v>0.0014187392115395194</v>
          </cell>
          <cell r="AS82">
            <v>0</v>
          </cell>
          <cell r="AT82">
            <v>0.009324098356970218</v>
          </cell>
          <cell r="AU82">
            <v>0</v>
          </cell>
          <cell r="AV82">
            <v>0.0076</v>
          </cell>
        </row>
        <row r="83">
          <cell r="AG83">
            <v>0.0276</v>
          </cell>
          <cell r="AH83">
            <v>0.0276</v>
          </cell>
          <cell r="AI83">
            <v>0.042</v>
          </cell>
          <cell r="AJ83">
            <v>0</v>
          </cell>
          <cell r="AK83">
            <v>0.044</v>
          </cell>
          <cell r="AL83">
            <v>0</v>
          </cell>
          <cell r="AM83">
            <v>0.013800000000000003</v>
          </cell>
          <cell r="AP83">
            <v>0.011220366564367605</v>
          </cell>
          <cell r="AQ83">
            <v>0.0041253038961038945</v>
          </cell>
          <cell r="AR83">
            <v>0.0016637857327078676</v>
          </cell>
          <cell r="AS83">
            <v>0</v>
          </cell>
          <cell r="AT83">
            <v>0.009520255245800344</v>
          </cell>
          <cell r="AU83">
            <v>0</v>
          </cell>
          <cell r="AV83">
            <v>0.006900000000000002</v>
          </cell>
        </row>
        <row r="84">
          <cell r="AG84">
            <v>0.027200000000000002</v>
          </cell>
          <cell r="AH84">
            <v>0.027200000000000002</v>
          </cell>
          <cell r="AI84">
            <v>0.077</v>
          </cell>
          <cell r="AJ84">
            <v>0</v>
          </cell>
          <cell r="AK84">
            <v>0.084</v>
          </cell>
          <cell r="AL84">
            <v>0</v>
          </cell>
          <cell r="AM84">
            <v>0.013600000000000001</v>
          </cell>
          <cell r="AP84">
            <v>0.011117028170964669</v>
          </cell>
          <cell r="AQ84">
            <v>0.004138638961038961</v>
          </cell>
          <cell r="AR84">
            <v>0.0030690204512424887</v>
          </cell>
          <cell r="AS84">
            <v>0</v>
          </cell>
          <cell r="AT84">
            <v>0.018548934544701544</v>
          </cell>
          <cell r="AU84">
            <v>0</v>
          </cell>
          <cell r="AV84">
            <v>0.0068000000000000005</v>
          </cell>
        </row>
        <row r="85">
          <cell r="AG85">
            <v>0.02560000000000001</v>
          </cell>
          <cell r="AH85">
            <v>0.02560000000000001</v>
          </cell>
          <cell r="AI85">
            <v>0.096</v>
          </cell>
          <cell r="AJ85">
            <v>0</v>
          </cell>
          <cell r="AK85">
            <v>0.145</v>
          </cell>
          <cell r="AL85">
            <v>0</v>
          </cell>
          <cell r="AM85">
            <v>0.012799999999999999</v>
          </cell>
          <cell r="AP85">
            <v>0.010533079593009769</v>
          </cell>
          <cell r="AQ85">
            <v>0.003968000000000002</v>
          </cell>
          <cell r="AR85">
            <v>0.003853421747067496</v>
          </cell>
          <cell r="AS85">
            <v>0</v>
          </cell>
          <cell r="AT85">
            <v>0.0325907120660502</v>
          </cell>
          <cell r="AU85">
            <v>0</v>
          </cell>
          <cell r="AV85">
            <v>0.0063999999999999994</v>
          </cell>
        </row>
        <row r="86">
          <cell r="AG86">
            <v>0.02479999999999999</v>
          </cell>
          <cell r="AH86">
            <v>0.02479999999999999</v>
          </cell>
          <cell r="AI86">
            <v>0.114</v>
          </cell>
          <cell r="AJ86">
            <v>0</v>
          </cell>
          <cell r="AK86">
            <v>0.191</v>
          </cell>
          <cell r="AL86">
            <v>0</v>
          </cell>
          <cell r="AM86">
            <v>0.012400000000000001</v>
          </cell>
          <cell r="AP86">
            <v>0.010292694120042942</v>
          </cell>
          <cell r="AQ86">
            <v>0.003918399999999999</v>
          </cell>
          <cell r="AR86">
            <v>0.004612571127317737</v>
          </cell>
          <cell r="AS86">
            <v>0</v>
          </cell>
          <cell r="AT86">
            <v>0.04368077851903549</v>
          </cell>
          <cell r="AU86">
            <v>0</v>
          </cell>
          <cell r="AV86">
            <v>0.006200000000000001</v>
          </cell>
        </row>
        <row r="87">
          <cell r="AG87">
            <v>0.023999999999999994</v>
          </cell>
          <cell r="AH87">
            <v>0.023999999999999994</v>
          </cell>
          <cell r="AI87">
            <v>0.134</v>
          </cell>
          <cell r="AJ87">
            <v>0</v>
          </cell>
          <cell r="AK87">
            <v>0.22899999999999998</v>
          </cell>
          <cell r="AL87">
            <v>0</v>
          </cell>
          <cell r="AM87">
            <v>0.012</v>
          </cell>
          <cell r="AP87">
            <v>0.010079048441184185</v>
          </cell>
          <cell r="AQ87">
            <v>0.003864</v>
          </cell>
          <cell r="AR87">
            <v>0.005473972347556791</v>
          </cell>
          <cell r="AS87">
            <v>0</v>
          </cell>
          <cell r="AT87">
            <v>0.05320704546954985</v>
          </cell>
          <cell r="AU87">
            <v>0</v>
          </cell>
          <cell r="AV87">
            <v>0.006</v>
          </cell>
        </row>
        <row r="88">
          <cell r="AG88">
            <v>0.02400000000000002</v>
          </cell>
          <cell r="AH88">
            <v>0.02400000000000002</v>
          </cell>
          <cell r="AI88">
            <v>0.159</v>
          </cell>
          <cell r="AJ88">
            <v>0</v>
          </cell>
          <cell r="AK88">
            <v>0.338</v>
          </cell>
          <cell r="AL88">
            <v>0</v>
          </cell>
          <cell r="AM88">
            <v>0.012</v>
          </cell>
          <cell r="AP88">
            <v>0.010196079003789197</v>
          </cell>
          <cell r="AQ88">
            <v>0.003936000000000005</v>
          </cell>
          <cell r="AR88">
            <v>0.006551897218352176</v>
          </cell>
          <cell r="AS88">
            <v>0</v>
          </cell>
          <cell r="AT88">
            <v>0.07960070131450159</v>
          </cell>
          <cell r="AU88">
            <v>0</v>
          </cell>
          <cell r="AV88">
            <v>0.006</v>
          </cell>
        </row>
        <row r="89">
          <cell r="AG89">
            <v>0.024000000000000077</v>
          </cell>
          <cell r="AH89">
            <v>0.024000000000000077</v>
          </cell>
          <cell r="AI89">
            <v>0.175</v>
          </cell>
          <cell r="AJ89">
            <v>0</v>
          </cell>
          <cell r="AK89">
            <v>0.495</v>
          </cell>
          <cell r="AL89">
            <v>0</v>
          </cell>
          <cell r="AM89">
            <v>0.012</v>
          </cell>
          <cell r="AP89">
            <v>0.01029797099783085</v>
          </cell>
          <cell r="AQ89">
            <v>0.004008000000000014</v>
          </cell>
          <cell r="AR89">
            <v>0.007267790731471988</v>
          </cell>
          <cell r="AS89">
            <v>0</v>
          </cell>
          <cell r="AT89">
            <v>0.11804225598128061</v>
          </cell>
          <cell r="AU89">
            <v>0</v>
          </cell>
          <cell r="AV89">
            <v>0.006</v>
          </cell>
        </row>
        <row r="90">
          <cell r="AG90">
            <v>0.019600000000000062</v>
          </cell>
          <cell r="AH90">
            <v>0.019600000000000062</v>
          </cell>
          <cell r="AI90">
            <v>0.193</v>
          </cell>
          <cell r="AJ90">
            <v>0</v>
          </cell>
          <cell r="AK90">
            <v>0.662</v>
          </cell>
          <cell r="AL90">
            <v>0</v>
          </cell>
          <cell r="AM90">
            <v>0.009800000000000001</v>
          </cell>
          <cell r="AP90">
            <v>0.008498440555195939</v>
          </cell>
          <cell r="AQ90">
            <v>0.0033320000000000107</v>
          </cell>
          <cell r="AR90">
            <v>0.008071363434081966</v>
          </cell>
          <cell r="AS90">
            <v>0</v>
          </cell>
          <cell r="AT90">
            <v>0.1591724321834258</v>
          </cell>
          <cell r="AU90">
            <v>0</v>
          </cell>
          <cell r="AV90">
            <v>0.004900000000000001</v>
          </cell>
        </row>
        <row r="91">
          <cell r="AG91">
            <v>0.016400000000000026</v>
          </cell>
          <cell r="AH91">
            <v>0.016400000000000026</v>
          </cell>
          <cell r="AI91">
            <v>0.214</v>
          </cell>
          <cell r="AJ91">
            <v>0</v>
          </cell>
          <cell r="AK91">
            <v>0.73</v>
          </cell>
          <cell r="AL91">
            <v>0</v>
          </cell>
          <cell r="AM91">
            <v>0.0082</v>
          </cell>
          <cell r="AP91">
            <v>0.0071846964618107545</v>
          </cell>
          <cell r="AQ91">
            <v>0.0028372000000000054</v>
          </cell>
          <cell r="AR91">
            <v>0.009004651398679933</v>
          </cell>
          <cell r="AS91">
            <v>0</v>
          </cell>
          <cell r="AT91">
            <v>0.1765987655257535</v>
          </cell>
          <cell r="AU91">
            <v>0</v>
          </cell>
          <cell r="AV91">
            <v>0.0041</v>
          </cell>
        </row>
        <row r="92">
          <cell r="AG92">
            <v>0.01679999999999998</v>
          </cell>
          <cell r="AH92">
            <v>0.01679999999999998</v>
          </cell>
          <cell r="AI92">
            <v>0.23500000000000001</v>
          </cell>
          <cell r="AJ92">
            <v>0</v>
          </cell>
          <cell r="AK92">
            <v>0.742</v>
          </cell>
          <cell r="AL92">
            <v>0</v>
          </cell>
          <cell r="AM92">
            <v>0.008400000000000001</v>
          </cell>
          <cell r="AP92">
            <v>0.007425084838630085</v>
          </cell>
          <cell r="AQ92">
            <v>0.002956799999999998</v>
          </cell>
          <cell r="AR92">
            <v>0.009940983110703318</v>
          </cell>
          <cell r="AS92">
            <v>0</v>
          </cell>
          <cell r="AT92">
            <v>0.1804013682549636</v>
          </cell>
          <cell r="AU92">
            <v>0</v>
          </cell>
          <cell r="AV92">
            <v>0.004200000000000001</v>
          </cell>
        </row>
        <row r="93">
          <cell r="AG93">
            <v>0.01639999999999986</v>
          </cell>
          <cell r="AH93">
            <v>0.01639999999999986</v>
          </cell>
          <cell r="AI93">
            <v>0.246</v>
          </cell>
          <cell r="AJ93">
            <v>0</v>
          </cell>
          <cell r="AK93">
            <v>0.749</v>
          </cell>
          <cell r="AL93">
            <v>0</v>
          </cell>
          <cell r="AM93">
            <v>0.0082</v>
          </cell>
          <cell r="AP93">
            <v>0.00731125615778286</v>
          </cell>
          <cell r="AQ93">
            <v>0.002935599999999976</v>
          </cell>
          <cell r="AR93">
            <v>0.010453345029083846</v>
          </cell>
          <cell r="AS93">
            <v>0</v>
          </cell>
          <cell r="AT93">
            <v>0.1824628757166224</v>
          </cell>
          <cell r="AU93">
            <v>0</v>
          </cell>
          <cell r="AV93">
            <v>0.0041</v>
          </cell>
        </row>
        <row r="94">
          <cell r="AG94">
            <v>0.017199999999999993</v>
          </cell>
          <cell r="AH94">
            <v>0.017199999999999993</v>
          </cell>
          <cell r="AI94">
            <v>0.287</v>
          </cell>
          <cell r="AJ94">
            <v>0</v>
          </cell>
          <cell r="AK94">
            <v>0.855</v>
          </cell>
          <cell r="AL94">
            <v>0</v>
          </cell>
          <cell r="AM94">
            <v>0.0086</v>
          </cell>
          <cell r="AP94">
            <v>0.007728222510542354</v>
          </cell>
          <cell r="AQ94">
            <v>0.0031304000000000006</v>
          </cell>
          <cell r="AR94">
            <v>0.012240969115105034</v>
          </cell>
          <cell r="AS94">
            <v>0</v>
          </cell>
          <cell r="AT94">
            <v>0.20686110090526774</v>
          </cell>
          <cell r="AU94">
            <v>0</v>
          </cell>
          <cell r="AV94">
            <v>0.0043</v>
          </cell>
        </row>
        <row r="95">
          <cell r="AG95">
            <v>0.016800000000000037</v>
          </cell>
          <cell r="AH95">
            <v>0.016800000000000037</v>
          </cell>
          <cell r="AI95">
            <v>0.307</v>
          </cell>
          <cell r="AJ95">
            <v>0</v>
          </cell>
          <cell r="AK95">
            <v>1.162</v>
          </cell>
          <cell r="AL95">
            <v>0</v>
          </cell>
          <cell r="AM95">
            <v>0.008400000000000001</v>
          </cell>
          <cell r="AP95">
            <v>0.00758863368365735</v>
          </cell>
          <cell r="AQ95">
            <v>0.003108000000000007</v>
          </cell>
          <cell r="AR95">
            <v>0.013132422142446845</v>
          </cell>
          <cell r="AS95">
            <v>0</v>
          </cell>
          <cell r="AT95">
            <v>0.28107091603668005</v>
          </cell>
          <cell r="AU95">
            <v>0</v>
          </cell>
          <cell r="AV95">
            <v>0.004200000000000001</v>
          </cell>
        </row>
        <row r="96">
          <cell r="AG96">
            <v>0.01519999999999999</v>
          </cell>
          <cell r="AH96">
            <v>0.01519999999999999</v>
          </cell>
          <cell r="AI96">
            <v>0.339</v>
          </cell>
          <cell r="AJ96">
            <v>0</v>
          </cell>
          <cell r="AK96">
            <v>1.206</v>
          </cell>
          <cell r="AL96">
            <v>0</v>
          </cell>
          <cell r="AM96">
            <v>0.007600000000000001</v>
          </cell>
          <cell r="AP96">
            <v>0.006892102880953249</v>
          </cell>
          <cell r="AQ96">
            <v>0.002857599999999999</v>
          </cell>
          <cell r="AR96">
            <v>0.014532506097902386</v>
          </cell>
          <cell r="AS96">
            <v>0</v>
          </cell>
          <cell r="AT96">
            <v>0.29145551745119874</v>
          </cell>
          <cell r="AU96">
            <v>0</v>
          </cell>
          <cell r="AV96">
            <v>0.0038000000000000004</v>
          </cell>
        </row>
        <row r="97">
          <cell r="AG97">
            <v>0.012399999999999856</v>
          </cell>
          <cell r="AH97">
            <v>0.012399999999999856</v>
          </cell>
          <cell r="AI97">
            <v>0.36</v>
          </cell>
          <cell r="AJ97">
            <v>0</v>
          </cell>
          <cell r="AK97">
            <v>1.22</v>
          </cell>
          <cell r="AL97">
            <v>0</v>
          </cell>
          <cell r="AM97">
            <v>0.006200000000000001</v>
          </cell>
          <cell r="AP97">
            <v>0.005626632922566813</v>
          </cell>
          <cell r="AQ97">
            <v>0.0023683999999999737</v>
          </cell>
          <cell r="AR97">
            <v>0.015454026329712005</v>
          </cell>
          <cell r="AS97">
            <v>0</v>
          </cell>
          <cell r="AT97">
            <v>0.29439054636069373</v>
          </cell>
          <cell r="AU97">
            <v>0</v>
          </cell>
          <cell r="AV97">
            <v>0.0031000000000000003</v>
          </cell>
        </row>
        <row r="98">
          <cell r="AG98">
            <v>0.013599999999999945</v>
          </cell>
          <cell r="AH98">
            <v>0.013599999999999945</v>
          </cell>
          <cell r="AI98">
            <v>0.385</v>
          </cell>
          <cell r="AJ98">
            <v>0</v>
          </cell>
          <cell r="AK98">
            <v>1.267</v>
          </cell>
          <cell r="AL98">
            <v>0</v>
          </cell>
          <cell r="AM98">
            <v>0.0068000000000000005</v>
          </cell>
          <cell r="AP98">
            <v>0.006167909475346637</v>
          </cell>
          <cell r="AQ98">
            <v>0.0026383999999999904</v>
          </cell>
          <cell r="AR98">
            <v>0.016559819544995576</v>
          </cell>
          <cell r="AS98">
            <v>0</v>
          </cell>
          <cell r="AT98">
            <v>0.3050664664385894</v>
          </cell>
          <cell r="AU98">
            <v>0</v>
          </cell>
          <cell r="AV98">
            <v>0.0034000000000000002</v>
          </cell>
        </row>
        <row r="99">
          <cell r="AG99">
            <v>0.01079999999999992</v>
          </cell>
          <cell r="AH99">
            <v>0.01079999999999992</v>
          </cell>
          <cell r="AI99">
            <v>0.41000000000000003</v>
          </cell>
          <cell r="AJ99">
            <v>0</v>
          </cell>
          <cell r="AK99">
            <v>1.311</v>
          </cell>
          <cell r="AL99">
            <v>0</v>
          </cell>
          <cell r="AM99">
            <v>0.0054</v>
          </cell>
          <cell r="AP99">
            <v>0.004887769262133874</v>
          </cell>
          <cell r="AQ99">
            <v>0.002127599999999985</v>
          </cell>
          <cell r="AR99">
            <v>0.017680328196919583</v>
          </cell>
          <cell r="AS99">
            <v>0</v>
          </cell>
          <cell r="AT99">
            <v>0.3150854862911285</v>
          </cell>
          <cell r="AU99">
            <v>0</v>
          </cell>
          <cell r="AV99">
            <v>0.0027</v>
          </cell>
        </row>
        <row r="100">
          <cell r="AG100">
            <v>0.011199999999999988</v>
          </cell>
          <cell r="AH100">
            <v>0.011199999999999988</v>
          </cell>
          <cell r="AI100">
            <v>0.44</v>
          </cell>
          <cell r="AJ100">
            <v>0</v>
          </cell>
          <cell r="AK100">
            <v>1.395</v>
          </cell>
          <cell r="AL100">
            <v>0</v>
          </cell>
          <cell r="AM100">
            <v>0.005600000000000001</v>
          </cell>
          <cell r="AP100">
            <v>0.0050491723011091595</v>
          </cell>
          <cell r="AQ100">
            <v>0.0022399999999999976</v>
          </cell>
          <cell r="AR100">
            <v>0.019033762492451877</v>
          </cell>
          <cell r="AS100">
            <v>0</v>
          </cell>
          <cell r="AT100">
            <v>0.3347403682087057</v>
          </cell>
          <cell r="AU100">
            <v>0</v>
          </cell>
          <cell r="AV100">
            <v>0.0028000000000000004</v>
          </cell>
        </row>
        <row r="101">
          <cell r="AG101">
            <v>0.010399999999999965</v>
          </cell>
          <cell r="AH101">
            <v>0.010399999999999965</v>
          </cell>
          <cell r="AI101">
            <v>0.482</v>
          </cell>
          <cell r="AJ101">
            <v>0</v>
          </cell>
          <cell r="AK101">
            <v>1.526</v>
          </cell>
          <cell r="AL101">
            <v>0</v>
          </cell>
          <cell r="AM101">
            <v>0.0052</v>
          </cell>
          <cell r="AP101">
            <v>0.004651311139564864</v>
          </cell>
          <cell r="AQ101">
            <v>0.002111199999999993</v>
          </cell>
          <cell r="AR101">
            <v>0.020928399780428056</v>
          </cell>
          <cell r="AS101">
            <v>0</v>
          </cell>
          <cell r="AT101">
            <v>0.36729992380399706</v>
          </cell>
          <cell r="AU101">
            <v>0</v>
          </cell>
          <cell r="AV101">
            <v>0.0026</v>
          </cell>
        </row>
        <row r="102">
          <cell r="AG102">
            <v>0.008799999999999919</v>
          </cell>
          <cell r="AH102">
            <v>0.008799999999999919</v>
          </cell>
          <cell r="AI102">
            <v>0.529</v>
          </cell>
          <cell r="AJ102">
            <v>0</v>
          </cell>
          <cell r="AK102">
            <v>1.627</v>
          </cell>
          <cell r="AL102">
            <v>0</v>
          </cell>
          <cell r="AM102">
            <v>0.0044</v>
          </cell>
          <cell r="AP102">
            <v>0.0039057877390385716</v>
          </cell>
          <cell r="AQ102">
            <v>0.001812799999999984</v>
          </cell>
          <cell r="AR102">
            <v>0.023068022598819585</v>
          </cell>
          <cell r="AS102">
            <v>0</v>
          </cell>
          <cell r="AT102">
            <v>0.3927334550952717</v>
          </cell>
          <cell r="AU102">
            <v>0</v>
          </cell>
          <cell r="AV102">
            <v>0.0022</v>
          </cell>
        </row>
        <row r="103">
          <cell r="AG103">
            <v>0.00800000000000023</v>
          </cell>
          <cell r="AH103">
            <v>0.00800000000000023</v>
          </cell>
          <cell r="AI103">
            <v>0.5640000000000001</v>
          </cell>
          <cell r="AJ103">
            <v>0</v>
          </cell>
          <cell r="AK103">
            <v>1.611</v>
          </cell>
          <cell r="AL103">
            <v>0</v>
          </cell>
          <cell r="AM103">
            <v>0.004</v>
          </cell>
          <cell r="AP103">
            <v>0.0035149699188611527</v>
          </cell>
          <cell r="AQ103">
            <v>0.0016720000000000482</v>
          </cell>
          <cell r="AR103">
            <v>0.024714110854763414</v>
          </cell>
          <cell r="AS103">
            <v>0</v>
          </cell>
          <cell r="AT103">
            <v>0.3901850348447416</v>
          </cell>
          <cell r="AU103">
            <v>0</v>
          </cell>
          <cell r="AV103">
            <v>0.002</v>
          </cell>
        </row>
        <row r="104">
          <cell r="AG104">
            <v>0.008000000000000007</v>
          </cell>
          <cell r="AH104">
            <v>0.008000000000000007</v>
          </cell>
          <cell r="AI104">
            <v>0.615</v>
          </cell>
          <cell r="AJ104">
            <v>0</v>
          </cell>
          <cell r="AK104">
            <v>1.614</v>
          </cell>
          <cell r="AL104">
            <v>0</v>
          </cell>
          <cell r="AM104">
            <v>0.004</v>
          </cell>
          <cell r="AP104">
            <v>0.003476274766833499</v>
          </cell>
          <cell r="AQ104">
            <v>0.001693818181818184</v>
          </cell>
          <cell r="AR104">
            <v>0.02709530652253874</v>
          </cell>
          <cell r="AS104">
            <v>0</v>
          </cell>
          <cell r="AT104">
            <v>0.395383671081241</v>
          </cell>
          <cell r="AU104">
            <v>0</v>
          </cell>
          <cell r="AV104">
            <v>0.002</v>
          </cell>
        </row>
        <row r="105">
          <cell r="AG105">
            <v>0.008000000000000007</v>
          </cell>
          <cell r="AH105">
            <v>0.008000000000000007</v>
          </cell>
          <cell r="AI105">
            <v>0.633</v>
          </cell>
          <cell r="AJ105">
            <v>0</v>
          </cell>
          <cell r="AK105">
            <v>1.719</v>
          </cell>
          <cell r="AL105">
            <v>0</v>
          </cell>
          <cell r="AM105">
            <v>0.004</v>
          </cell>
          <cell r="AP105">
            <v>0.0034489683895405515</v>
          </cell>
          <cell r="AQ105">
            <v>0.0017134545454545473</v>
          </cell>
          <cell r="AR105">
            <v>0.028055217364548104</v>
          </cell>
          <cell r="AS105">
            <v>0</v>
          </cell>
          <cell r="AT105">
            <v>0.42336144627475636</v>
          </cell>
          <cell r="AU105">
            <v>0</v>
          </cell>
          <cell r="AV105">
            <v>0.002</v>
          </cell>
        </row>
        <row r="106">
          <cell r="AG106">
            <v>0.007599999999999829</v>
          </cell>
          <cell r="AH106">
            <v>0.007599999999999829</v>
          </cell>
          <cell r="AI106">
            <v>0.685</v>
          </cell>
          <cell r="AJ106">
            <v>0</v>
          </cell>
          <cell r="AK106">
            <v>1.7449999999999999</v>
          </cell>
          <cell r="AL106">
            <v>0</v>
          </cell>
          <cell r="AM106">
            <v>0.0038</v>
          </cell>
          <cell r="AP106">
            <v>0.0032555472607549525</v>
          </cell>
          <cell r="AQ106">
            <v>0.0016385599999999632</v>
          </cell>
          <cell r="AR106">
            <v>0.030558010303527217</v>
          </cell>
          <cell r="AS106">
            <v>0</v>
          </cell>
          <cell r="AT106">
            <v>0.43193136868870724</v>
          </cell>
          <cell r="AU106">
            <v>0</v>
          </cell>
          <cell r="AV106">
            <v>0.0019</v>
          </cell>
        </row>
        <row r="107">
          <cell r="AG107">
            <v>0.00639999999999996</v>
          </cell>
          <cell r="AH107">
            <v>0.00639999999999996</v>
          </cell>
          <cell r="AI107">
            <v>0.7200000000000001</v>
          </cell>
          <cell r="AJ107">
            <v>0</v>
          </cell>
          <cell r="AK107">
            <v>1.83</v>
          </cell>
          <cell r="AL107">
            <v>0</v>
          </cell>
          <cell r="AM107">
            <v>0.0032000000000000006</v>
          </cell>
          <cell r="AP107">
            <v>0.0027284809367559113</v>
          </cell>
          <cell r="AQ107">
            <v>0.0013887999999999915</v>
          </cell>
          <cell r="AR107">
            <v>0.03232333397696039</v>
          </cell>
          <cell r="AS107">
            <v>0</v>
          </cell>
          <cell r="AT107">
            <v>0.4555010649738695</v>
          </cell>
          <cell r="AU107">
            <v>0</v>
          </cell>
          <cell r="AV107">
            <v>0.0016000000000000003</v>
          </cell>
        </row>
        <row r="108">
          <cell r="AG108">
            <v>0.006799999999999917</v>
          </cell>
          <cell r="AH108">
            <v>0.006799999999999917</v>
          </cell>
          <cell r="AI108">
            <v>0.755</v>
          </cell>
          <cell r="AJ108">
            <v>0</v>
          </cell>
          <cell r="AK108">
            <v>1.895</v>
          </cell>
          <cell r="AL108">
            <v>0</v>
          </cell>
          <cell r="AM108">
            <v>0.0034000000000000002</v>
          </cell>
          <cell r="AP108">
            <v>0.0028294560837898264</v>
          </cell>
          <cell r="AQ108">
            <v>0.001484949999999982</v>
          </cell>
          <cell r="AR108">
            <v>0.03408271022681638</v>
          </cell>
          <cell r="AS108">
            <v>0</v>
          </cell>
          <cell r="AT108">
            <v>0.4745695029304776</v>
          </cell>
          <cell r="AU108">
            <v>0</v>
          </cell>
          <cell r="AV108">
            <v>0.0017000000000000001</v>
          </cell>
        </row>
        <row r="109">
          <cell r="AG109">
            <v>0.00639999999999974</v>
          </cell>
          <cell r="AH109">
            <v>0.00639999999999974</v>
          </cell>
          <cell r="AI109">
            <v>0.775</v>
          </cell>
          <cell r="AJ109">
            <v>0</v>
          </cell>
          <cell r="AK109">
            <v>1.95</v>
          </cell>
          <cell r="AL109">
            <v>0</v>
          </cell>
          <cell r="AM109">
            <v>0.0032</v>
          </cell>
          <cell r="AP109">
            <v>0.0026018912900075577</v>
          </cell>
          <cell r="AQ109">
            <v>0.0014061714285713716</v>
          </cell>
          <cell r="AR109">
            <v>0.03515425539114419</v>
          </cell>
          <cell r="AS109">
            <v>0</v>
          </cell>
          <cell r="AT109">
            <v>0.49101422755230895</v>
          </cell>
          <cell r="AU109">
            <v>0</v>
          </cell>
          <cell r="AV109">
            <v>0.0016</v>
          </cell>
        </row>
        <row r="110">
          <cell r="AG110">
            <v>0.006799999999999696</v>
          </cell>
          <cell r="AH110">
            <v>0.006799999999999696</v>
          </cell>
          <cell r="AI110">
            <v>0.821</v>
          </cell>
          <cell r="AJ110">
            <v>0</v>
          </cell>
          <cell r="AK110">
            <v>2.071</v>
          </cell>
          <cell r="AL110">
            <v>0</v>
          </cell>
          <cell r="AM110">
            <v>0.0034000000000000007</v>
          </cell>
          <cell r="AP110">
            <v>0.002702304335058164</v>
          </cell>
          <cell r="AQ110">
            <v>0.0015027999999999333</v>
          </cell>
          <cell r="AR110">
            <v>0.037393693221390474</v>
          </cell>
          <cell r="AS110">
            <v>0</v>
          </cell>
          <cell r="AT110">
            <v>0.5244385147748263</v>
          </cell>
          <cell r="AU110">
            <v>0</v>
          </cell>
          <cell r="AV110">
            <v>0.0017000000000000003</v>
          </cell>
        </row>
        <row r="111">
          <cell r="AG111">
            <v>0.08881373199999998</v>
          </cell>
          <cell r="AH111">
            <v>0.08881373199999998</v>
          </cell>
          <cell r="AI111">
            <v>0.821</v>
          </cell>
          <cell r="AJ111">
            <v>0</v>
          </cell>
          <cell r="AK111">
            <v>2.071</v>
          </cell>
          <cell r="AL111">
            <v>0</v>
          </cell>
          <cell r="AM111">
            <v>0.0034000000000000002</v>
          </cell>
          <cell r="AP111">
            <v>0.03458066238505974</v>
          </cell>
          <cell r="AQ111">
            <v>0.0197344112504</v>
          </cell>
          <cell r="AR111">
            <v>0.03752071396989165</v>
          </cell>
          <cell r="AS111">
            <v>0</v>
          </cell>
          <cell r="AT111">
            <v>0.5254133608746424</v>
          </cell>
          <cell r="AU111">
            <v>0</v>
          </cell>
          <cell r="AV111">
            <v>0.0017000000000000001</v>
          </cell>
        </row>
      </sheetData>
      <sheetData sheetId="12">
        <row r="11">
          <cell r="K11">
            <v>0.0007400159999999999</v>
          </cell>
          <cell r="L11">
            <v>0</v>
          </cell>
          <cell r="R11">
            <v>0</v>
          </cell>
          <cell r="AA11">
            <v>0.0019199999999999998</v>
          </cell>
          <cell r="AB11">
            <v>0</v>
          </cell>
          <cell r="AQ11">
            <v>0.03240554772688099</v>
          </cell>
          <cell r="AR11">
            <v>0.0010744028311999952</v>
          </cell>
        </row>
        <row r="12">
          <cell r="K12">
            <v>0.0008533970228571428</v>
          </cell>
          <cell r="L12">
            <v>0</v>
          </cell>
          <cell r="R12">
            <v>0</v>
          </cell>
          <cell r="AA12">
            <v>0.0022141714285714284</v>
          </cell>
          <cell r="AB12">
            <v>0</v>
          </cell>
          <cell r="AQ12">
            <v>0.032134241950229576</v>
          </cell>
          <cell r="AR12">
            <v>0.001076060709616092</v>
          </cell>
        </row>
        <row r="13">
          <cell r="K13">
            <v>0.0009667780457142857</v>
          </cell>
          <cell r="L13">
            <v>0</v>
          </cell>
          <cell r="R13">
            <v>0</v>
          </cell>
          <cell r="AA13">
            <v>0.002508342857142857</v>
          </cell>
          <cell r="AB13">
            <v>0</v>
          </cell>
          <cell r="AQ13">
            <v>0.03233886390795315</v>
          </cell>
          <cell r="AR13">
            <v>0.0010928782527162351</v>
          </cell>
        </row>
        <row r="14">
          <cell r="K14">
            <v>0.0010803692571428572</v>
          </cell>
          <cell r="L14">
            <v>0</v>
          </cell>
          <cell r="R14">
            <v>0</v>
          </cell>
          <cell r="AA14">
            <v>0.002802514285714286</v>
          </cell>
          <cell r="AB14">
            <v>0</v>
          </cell>
          <cell r="AQ14">
            <v>0.03241422805317673</v>
          </cell>
          <cell r="AR14">
            <v>0.0011055924161631932</v>
          </cell>
        </row>
        <row r="15">
          <cell r="K15">
            <v>0.001197023862857143</v>
          </cell>
          <cell r="L15">
            <v>0</v>
          </cell>
          <cell r="R15">
            <v>0</v>
          </cell>
          <cell r="AA15">
            <v>0.0030966857142857144</v>
          </cell>
          <cell r="AB15">
            <v>0</v>
          </cell>
          <cell r="AQ15">
            <v>0.03311818594840031</v>
          </cell>
          <cell r="AR15">
            <v>0.0011391765768312835</v>
          </cell>
        </row>
        <row r="16">
          <cell r="K16">
            <v>0.0013132789714285715</v>
          </cell>
          <cell r="L16">
            <v>0</v>
          </cell>
          <cell r="R16">
            <v>0</v>
          </cell>
          <cell r="AA16">
            <v>0.0033908571428571434</v>
          </cell>
          <cell r="AB16">
            <v>0</v>
          </cell>
          <cell r="AQ16">
            <v>0.03104901884362389</v>
          </cell>
          <cell r="AR16">
            <v>0.0010802502358289764</v>
          </cell>
        </row>
        <row r="17">
          <cell r="K17">
            <v>0.001426935188571429</v>
          </cell>
          <cell r="L17">
            <v>0</v>
          </cell>
          <cell r="R17">
            <v>0</v>
          </cell>
          <cell r="AA17">
            <v>0.0036850285714285723</v>
          </cell>
          <cell r="AB17">
            <v>0</v>
          </cell>
          <cell r="AQ17">
            <v>0.03315735173884747</v>
          </cell>
          <cell r="AR17">
            <v>0.0011717281914428016</v>
          </cell>
        </row>
        <row r="18">
          <cell r="K18">
            <v>0.0015456207600000006</v>
          </cell>
          <cell r="L18">
            <v>0</v>
          </cell>
          <cell r="R18">
            <v>0</v>
          </cell>
          <cell r="AA18">
            <v>0.003979200000000001</v>
          </cell>
          <cell r="AB18">
            <v>0</v>
          </cell>
          <cell r="AQ18">
            <v>0.03271568463407105</v>
          </cell>
          <cell r="AR18">
            <v>0.0011768991956911674</v>
          </cell>
        </row>
        <row r="19">
          <cell r="K19">
            <v>0.0016784734628571434</v>
          </cell>
          <cell r="L19">
            <v>0</v>
          </cell>
          <cell r="R19">
            <v>0</v>
          </cell>
          <cell r="AA19">
            <v>0.00427337142857143</v>
          </cell>
          <cell r="AB19">
            <v>0</v>
          </cell>
          <cell r="AQ19">
            <v>0.03593401752929463</v>
          </cell>
          <cell r="AR19">
            <v>0.0013127617272150473</v>
          </cell>
        </row>
        <row r="20">
          <cell r="K20">
            <v>0.001752566194285715</v>
          </cell>
          <cell r="L20">
            <v>0</v>
          </cell>
          <cell r="R20">
            <v>0</v>
          </cell>
          <cell r="AA20">
            <v>0.004567542857142858</v>
          </cell>
          <cell r="AB20">
            <v>0</v>
          </cell>
          <cell r="AQ20">
            <v>0.0407423504245182</v>
          </cell>
          <cell r="AR20">
            <v>0.0015119988191240096</v>
          </cell>
        </row>
        <row r="21">
          <cell r="K21">
            <v>0.001843562057142858</v>
          </cell>
          <cell r="L21">
            <v>0</v>
          </cell>
          <cell r="R21">
            <v>0</v>
          </cell>
          <cell r="AA21">
            <v>0.004861714285714288</v>
          </cell>
          <cell r="AB21">
            <v>0</v>
          </cell>
          <cell r="AQ21">
            <v>0.03922068331974178</v>
          </cell>
          <cell r="AR21">
            <v>0.0014814338037281542</v>
          </cell>
        </row>
        <row r="22">
          <cell r="K22">
            <v>0.0019640057657142867</v>
          </cell>
          <cell r="L22">
            <v>0</v>
          </cell>
          <cell r="R22">
            <v>0</v>
          </cell>
          <cell r="AA22">
            <v>0.005155885714285716</v>
          </cell>
          <cell r="AB22">
            <v>0</v>
          </cell>
          <cell r="AQ22">
            <v>0.04159901621496536</v>
          </cell>
          <cell r="AR22">
            <v>0.0015977036874199805</v>
          </cell>
        </row>
        <row r="23">
          <cell r="K23">
            <v>0.0020891431542857147</v>
          </cell>
          <cell r="L23">
            <v>0</v>
          </cell>
          <cell r="R23">
            <v>0</v>
          </cell>
          <cell r="AA23">
            <v>0.005450057142857144</v>
          </cell>
          <cell r="AB23">
            <v>0</v>
          </cell>
          <cell r="AQ23">
            <v>0.042237349110188935</v>
          </cell>
          <cell r="AR23">
            <v>0.0016496834573657276</v>
          </cell>
        </row>
        <row r="24">
          <cell r="K24">
            <v>0.002244557314285715</v>
          </cell>
          <cell r="L24">
            <v>0</v>
          </cell>
          <cell r="R24">
            <v>0</v>
          </cell>
          <cell r="AA24">
            <v>0.0057442285714285725</v>
          </cell>
          <cell r="AB24">
            <v>0</v>
          </cell>
          <cell r="AQ24">
            <v>0.046325682005412525</v>
          </cell>
          <cell r="AR24">
            <v>0.0018401204544344334</v>
          </cell>
        </row>
        <row r="25">
          <cell r="K25">
            <v>0.00239528232</v>
          </cell>
          <cell r="L25">
            <v>0</v>
          </cell>
          <cell r="R25">
            <v>0</v>
          </cell>
          <cell r="AA25">
            <v>0.006038399999999999</v>
          </cell>
          <cell r="AB25">
            <v>0</v>
          </cell>
          <cell r="AQ25">
            <v>0.0452840149006361</v>
          </cell>
          <cell r="AR25">
            <v>0.0018284271249446617</v>
          </cell>
        </row>
        <row r="26">
          <cell r="K26">
            <v>0.003049344</v>
          </cell>
          <cell r="L26">
            <v>0</v>
          </cell>
          <cell r="R26">
            <v>0</v>
          </cell>
          <cell r="AA26">
            <v>0.007578947368421052</v>
          </cell>
          <cell r="AB26">
            <v>0</v>
          </cell>
          <cell r="AQ26">
            <v>0.04706234779585968</v>
          </cell>
          <cell r="AR26">
            <v>0.0019318784859562363</v>
          </cell>
        </row>
        <row r="27">
          <cell r="K27">
            <v>0.00357539508</v>
          </cell>
          <cell r="L27">
            <v>0</v>
          </cell>
          <cell r="R27">
            <v>0</v>
          </cell>
          <cell r="AA27">
            <v>0.00871012987012987</v>
          </cell>
          <cell r="AB27">
            <v>0</v>
          </cell>
          <cell r="AQ27">
            <v>0.05269068069108326</v>
          </cell>
          <cell r="AR27">
            <v>0.0022006374877788742</v>
          </cell>
        </row>
        <row r="28">
          <cell r="K28">
            <v>0.0042947366399999996</v>
          </cell>
          <cell r="L28">
            <v>0</v>
          </cell>
          <cell r="R28">
            <v>0</v>
          </cell>
          <cell r="AA28">
            <v>0.010190769230769229</v>
          </cell>
          <cell r="AB28">
            <v>0</v>
          </cell>
          <cell r="AQ28">
            <v>0.05831901358630683</v>
          </cell>
          <cell r="AR28">
            <v>0.002478213676273474</v>
          </cell>
        </row>
        <row r="29">
          <cell r="K29">
            <v>0.0051476601599999994</v>
          </cell>
          <cell r="L29">
            <v>0</v>
          </cell>
          <cell r="R29">
            <v>0</v>
          </cell>
          <cell r="AA29">
            <v>0.011921012658227847</v>
          </cell>
          <cell r="AB29">
            <v>0</v>
          </cell>
          <cell r="AQ29">
            <v>0.06394734648153041</v>
          </cell>
          <cell r="AR29">
            <v>0.0027646070514400337</v>
          </cell>
        </row>
        <row r="30">
          <cell r="K30">
            <v>0.0056838024</v>
          </cell>
          <cell r="L30">
            <v>0</v>
          </cell>
          <cell r="R30">
            <v>0</v>
          </cell>
          <cell r="AA30">
            <v>0.012905999999999999</v>
          </cell>
          <cell r="AB30">
            <v>0</v>
          </cell>
          <cell r="AQ30">
            <v>0.062545679376754</v>
          </cell>
          <cell r="AR30">
            <v>0.0027463488107184585</v>
          </cell>
        </row>
        <row r="31">
          <cell r="K31">
            <v>0.0063028728000000004</v>
          </cell>
          <cell r="L31">
            <v>0</v>
          </cell>
          <cell r="R31">
            <v>0</v>
          </cell>
          <cell r="AA31">
            <v>0.014246999999999998</v>
          </cell>
          <cell r="AB31">
            <v>0</v>
          </cell>
          <cell r="AQ31">
            <v>0.06114401227197757</v>
          </cell>
          <cell r="AR31">
            <v>0.002725819237473158</v>
          </cell>
        </row>
        <row r="32">
          <cell r="K32">
            <v>0.007178574239999999</v>
          </cell>
          <cell r="L32">
            <v>0</v>
          </cell>
          <cell r="R32">
            <v>0</v>
          </cell>
          <cell r="AA32">
            <v>0.016100186915887847</v>
          </cell>
          <cell r="AB32">
            <v>0</v>
          </cell>
          <cell r="AQ32">
            <v>0.05974234516720115</v>
          </cell>
          <cell r="AR32">
            <v>0.0027030183317041314</v>
          </cell>
        </row>
        <row r="33">
          <cell r="K33">
            <v>0.0078017796</v>
          </cell>
          <cell r="L33">
            <v>0</v>
          </cell>
          <cell r="R33">
            <v>0</v>
          </cell>
          <cell r="AA33">
            <v>0.017519254658385094</v>
          </cell>
          <cell r="AB33">
            <v>0</v>
          </cell>
          <cell r="AQ33">
            <v>0.05996067806242472</v>
          </cell>
          <cell r="AR33">
            <v>0.0027540150211201814</v>
          </cell>
        </row>
        <row r="34">
          <cell r="K34">
            <v>0.0084300084</v>
          </cell>
          <cell r="L34">
            <v>0</v>
          </cell>
          <cell r="R34">
            <v>0</v>
          </cell>
          <cell r="AA34">
            <v>0.018929535603715172</v>
          </cell>
          <cell r="AB34">
            <v>0</v>
          </cell>
          <cell r="AQ34">
            <v>0.06029901095764831</v>
          </cell>
          <cell r="AR34">
            <v>0.0028068821854582695</v>
          </cell>
        </row>
        <row r="35">
          <cell r="K35">
            <v>0.01152006624</v>
          </cell>
          <cell r="L35">
            <v>0</v>
          </cell>
          <cell r="R35">
            <v>0</v>
          </cell>
          <cell r="AA35">
            <v>0.02592000000000001</v>
          </cell>
          <cell r="AB35">
            <v>0</v>
          </cell>
          <cell r="AQ35">
            <v>0.06111734385287189</v>
          </cell>
          <cell r="AR35">
            <v>0.002904150264282283</v>
          </cell>
        </row>
        <row r="36">
          <cell r="K36">
            <v>0.01344381768</v>
          </cell>
          <cell r="L36">
            <v>0</v>
          </cell>
          <cell r="R36">
            <v>0</v>
          </cell>
          <cell r="AA36">
            <v>0.029872246153846163</v>
          </cell>
          <cell r="AB36">
            <v>0</v>
          </cell>
          <cell r="AQ36">
            <v>0.06061567674809546</v>
          </cell>
          <cell r="AR36">
            <v>0.0029604309733657023</v>
          </cell>
        </row>
        <row r="37">
          <cell r="K37">
            <v>0.01785117096</v>
          </cell>
          <cell r="L37">
            <v>0</v>
          </cell>
          <cell r="R37">
            <v>0</v>
          </cell>
          <cell r="AA37">
            <v>0.03889766871165645</v>
          </cell>
          <cell r="AB37">
            <v>0</v>
          </cell>
          <cell r="AQ37">
            <v>0.05789400964331904</v>
          </cell>
          <cell r="AR37">
            <v>0.002912737309988302</v>
          </cell>
        </row>
        <row r="38">
          <cell r="K38">
            <v>0.020483262719999996</v>
          </cell>
          <cell r="L38">
            <v>0</v>
          </cell>
          <cell r="R38">
            <v>0</v>
          </cell>
          <cell r="AA38">
            <v>0.044362568807339464</v>
          </cell>
          <cell r="AB38">
            <v>0</v>
          </cell>
          <cell r="AQ38">
            <v>0.06081234253854262</v>
          </cell>
          <cell r="AR38">
            <v>0.0031816642556132474</v>
          </cell>
        </row>
        <row r="39">
          <cell r="K39">
            <v>0.023581152</v>
          </cell>
          <cell r="L39">
            <v>0</v>
          </cell>
          <cell r="R39">
            <v>0</v>
          </cell>
          <cell r="AA39">
            <v>0.05135268292682929</v>
          </cell>
          <cell r="AB39">
            <v>0</v>
          </cell>
          <cell r="AQ39">
            <v>0.0630706754337662</v>
          </cell>
          <cell r="AR39">
            <v>0.0034462596353995382</v>
          </cell>
        </row>
        <row r="40">
          <cell r="K40">
            <v>0.02502079416</v>
          </cell>
          <cell r="L40">
            <v>0</v>
          </cell>
          <cell r="R40">
            <v>0</v>
          </cell>
          <cell r="AA40">
            <v>0.05457556231003042</v>
          </cell>
          <cell r="AB40">
            <v>0</v>
          </cell>
          <cell r="AQ40">
            <v>0.06235900832898977</v>
          </cell>
          <cell r="AR40">
            <v>0.003581722758926347</v>
          </cell>
        </row>
        <row r="41">
          <cell r="K41">
            <v>0.026748105119999997</v>
          </cell>
          <cell r="L41">
            <v>0</v>
          </cell>
          <cell r="R41">
            <v>0</v>
          </cell>
          <cell r="AA41">
            <v>0.05860800000000003</v>
          </cell>
          <cell r="AB41">
            <v>0</v>
          </cell>
          <cell r="AQ41">
            <v>0.059757341224213376</v>
          </cell>
          <cell r="AR41">
            <v>0.003656083834497239</v>
          </cell>
        </row>
        <row r="42">
          <cell r="K42">
            <v>0.02765920356</v>
          </cell>
          <cell r="L42">
            <v>0</v>
          </cell>
          <cell r="R42">
            <v>0</v>
          </cell>
          <cell r="AA42">
            <v>0.06043214501510578</v>
          </cell>
          <cell r="AB42">
            <v>0</v>
          </cell>
          <cell r="AQ42">
            <v>0.06272897226477182</v>
          </cell>
          <cell r="AR42">
            <v>0.0041653715608853505</v>
          </cell>
        </row>
        <row r="43">
          <cell r="K43">
            <v>0.029775576959999998</v>
          </cell>
          <cell r="L43">
            <v>0</v>
          </cell>
          <cell r="R43">
            <v>0</v>
          </cell>
          <cell r="AA43">
            <v>0.06489542168674703</v>
          </cell>
          <cell r="AB43">
            <v>0</v>
          </cell>
          <cell r="AQ43">
            <v>0.06452910124361799</v>
          </cell>
          <cell r="AR43">
            <v>0.004646498219640763</v>
          </cell>
        </row>
        <row r="44">
          <cell r="K44">
            <v>0.03294478404</v>
          </cell>
          <cell r="L44">
            <v>0</v>
          </cell>
          <cell r="R44">
            <v>0</v>
          </cell>
          <cell r="AA44">
            <v>0.06995459459459465</v>
          </cell>
          <cell r="AB44">
            <v>0</v>
          </cell>
          <cell r="AQ44">
            <v>0.0674195024288723</v>
          </cell>
          <cell r="AR44">
            <v>0.005244108003705695</v>
          </cell>
        </row>
        <row r="45">
          <cell r="K45">
            <v>0.03398017824</v>
          </cell>
          <cell r="L45">
            <v>0</v>
          </cell>
          <cell r="R45">
            <v>0</v>
          </cell>
          <cell r="AA45">
            <v>0.07162059880239527</v>
          </cell>
          <cell r="AB45">
            <v>0</v>
          </cell>
          <cell r="AQ45">
            <v>0.07383802593925343</v>
          </cell>
          <cell r="AR45">
            <v>0.006150194624135619</v>
          </cell>
        </row>
        <row r="46">
          <cell r="K46">
            <v>0.03902032872</v>
          </cell>
          <cell r="L46">
            <v>0</v>
          </cell>
          <cell r="R46">
            <v>0</v>
          </cell>
          <cell r="AA46">
            <v>0.08125468656716425</v>
          </cell>
          <cell r="AB46">
            <v>0</v>
          </cell>
          <cell r="AQ46">
            <v>0.0740381501702551</v>
          </cell>
          <cell r="AR46">
            <v>0.006429926239028638</v>
          </cell>
        </row>
        <row r="47">
          <cell r="K47">
            <v>0.04083947316</v>
          </cell>
          <cell r="L47">
            <v>0</v>
          </cell>
          <cell r="R47">
            <v>0</v>
          </cell>
          <cell r="AA47">
            <v>0.08570142857142866</v>
          </cell>
          <cell r="AB47">
            <v>0</v>
          </cell>
          <cell r="AQ47">
            <v>0.07295455083929976</v>
          </cell>
          <cell r="AR47">
            <v>0.006544622421415496</v>
          </cell>
        </row>
        <row r="48">
          <cell r="K48">
            <v>0.0448314804</v>
          </cell>
          <cell r="L48">
            <v>0</v>
          </cell>
          <cell r="R48">
            <v>0</v>
          </cell>
          <cell r="AA48">
            <v>0.0949374480712167</v>
          </cell>
          <cell r="AB48">
            <v>0</v>
          </cell>
          <cell r="AQ48">
            <v>0.07721162856834005</v>
          </cell>
          <cell r="AR48">
            <v>0.007006421674930376</v>
          </cell>
        </row>
        <row r="49">
          <cell r="K49">
            <v>0.04683622464</v>
          </cell>
          <cell r="L49">
            <v>0</v>
          </cell>
          <cell r="R49">
            <v>0</v>
          </cell>
          <cell r="AA49">
            <v>0.10108970414201195</v>
          </cell>
          <cell r="AB49">
            <v>0</v>
          </cell>
          <cell r="AQ49">
            <v>0.07760444452534707</v>
          </cell>
          <cell r="AR49">
            <v>0.007169877567008234</v>
          </cell>
        </row>
        <row r="50">
          <cell r="K50">
            <v>0.046163487600000004</v>
          </cell>
          <cell r="L50">
            <v>0</v>
          </cell>
          <cell r="R50">
            <v>0</v>
          </cell>
          <cell r="AA50">
            <v>0.09793274336283198</v>
          </cell>
          <cell r="AB50">
            <v>0</v>
          </cell>
          <cell r="AQ50">
            <v>0.0814933743468024</v>
          </cell>
          <cell r="AR50">
            <v>0.007545211395534463</v>
          </cell>
        </row>
        <row r="51">
          <cell r="K51">
            <v>0.049054377239999995</v>
          </cell>
          <cell r="L51">
            <v>0</v>
          </cell>
          <cell r="R51">
            <v>0</v>
          </cell>
          <cell r="AA51">
            <v>0.10263388235294117</v>
          </cell>
          <cell r="AB51">
            <v>0</v>
          </cell>
          <cell r="AQ51">
            <v>0.09502550087461031</v>
          </cell>
          <cell r="AR51">
            <v>0.008561903666643927</v>
          </cell>
        </row>
        <row r="52">
          <cell r="K52">
            <v>0.06010587792</v>
          </cell>
          <cell r="L52">
            <v>0</v>
          </cell>
          <cell r="R52">
            <v>0</v>
          </cell>
          <cell r="AA52">
            <v>0.12393290322580647</v>
          </cell>
          <cell r="AB52">
            <v>0</v>
          </cell>
          <cell r="AQ52">
            <v>0.09414854591908496</v>
          </cell>
          <cell r="AR52">
            <v>0.008254092323433507</v>
          </cell>
        </row>
        <row r="53">
          <cell r="K53">
            <v>0.05497668396</v>
          </cell>
          <cell r="L53">
            <v>0</v>
          </cell>
          <cell r="R53">
            <v>0</v>
          </cell>
          <cell r="AA53">
            <v>0.11306526315789475</v>
          </cell>
          <cell r="AB53">
            <v>0</v>
          </cell>
          <cell r="AQ53">
            <v>0.0879881125525187</v>
          </cell>
          <cell r="AR53">
            <v>0.007516427170214235</v>
          </cell>
        </row>
        <row r="54">
          <cell r="K54">
            <v>0.05990308128</v>
          </cell>
          <cell r="L54">
            <v>0</v>
          </cell>
          <cell r="R54">
            <v>0</v>
          </cell>
          <cell r="AA54">
            <v>0.12412548104956271</v>
          </cell>
          <cell r="AB54">
            <v>0</v>
          </cell>
          <cell r="AQ54">
            <v>0.07521495387556337</v>
          </cell>
          <cell r="AR54">
            <v>0.006034699569516663</v>
          </cell>
        </row>
        <row r="55">
          <cell r="K55">
            <v>0.06280698239999999</v>
          </cell>
          <cell r="L55">
            <v>0</v>
          </cell>
          <cell r="R55">
            <v>0</v>
          </cell>
          <cell r="AA55">
            <v>0.12903069767441863</v>
          </cell>
          <cell r="AB55">
            <v>0</v>
          </cell>
          <cell r="AQ55">
            <v>0.0661236067194454</v>
          </cell>
          <cell r="AR55">
            <v>0.005137039618675322</v>
          </cell>
        </row>
        <row r="56">
          <cell r="K56">
            <v>0.042687694080000005</v>
          </cell>
          <cell r="L56">
            <v>0</v>
          </cell>
          <cell r="R56">
            <v>0</v>
          </cell>
          <cell r="AA56">
            <v>0.0866170434782609</v>
          </cell>
          <cell r="AB56">
            <v>0</v>
          </cell>
          <cell r="AQ56">
            <v>0.04307840009233639</v>
          </cell>
          <cell r="AR56">
            <v>0.003236846341886322</v>
          </cell>
        </row>
        <row r="57">
          <cell r="K57">
            <v>0.058170096000000004</v>
          </cell>
          <cell r="L57">
            <v>0</v>
          </cell>
          <cell r="R57">
            <v>0</v>
          </cell>
          <cell r="AA57">
            <v>0.12019421965317924</v>
          </cell>
          <cell r="AB57">
            <v>0</v>
          </cell>
          <cell r="AQ57">
            <v>0.051513304905</v>
          </cell>
          <cell r="AR57">
            <v>0.004177756936471573</v>
          </cell>
        </row>
        <row r="58">
          <cell r="K58">
            <v>0.05998047624</v>
          </cell>
          <cell r="L58">
            <v>0</v>
          </cell>
          <cell r="R58">
            <v>0</v>
          </cell>
          <cell r="AA58">
            <v>0.12404334293948133</v>
          </cell>
          <cell r="AB58">
            <v>0</v>
          </cell>
          <cell r="AQ58">
            <v>0.055183745559000005</v>
          </cell>
          <cell r="AR58">
            <v>0.00483742407509611</v>
          </cell>
        </row>
        <row r="59">
          <cell r="K59">
            <v>0.0674812512</v>
          </cell>
          <cell r="L59">
            <v>0</v>
          </cell>
          <cell r="R59">
            <v>0</v>
          </cell>
          <cell r="AA59">
            <v>0.13963034482758627</v>
          </cell>
          <cell r="AB59">
            <v>0</v>
          </cell>
          <cell r="AQ59">
            <v>0.06640163113125</v>
          </cell>
          <cell r="AR59">
            <v>0.006551089316150815</v>
          </cell>
        </row>
        <row r="60">
          <cell r="K60">
            <v>0.07205585688</v>
          </cell>
          <cell r="L60">
            <v>0</v>
          </cell>
          <cell r="R60">
            <v>0</v>
          </cell>
          <cell r="AA60">
            <v>0.15067598853868203</v>
          </cell>
          <cell r="AB60">
            <v>0</v>
          </cell>
          <cell r="AQ60">
            <v>0.05514119047725</v>
          </cell>
          <cell r="AR60">
            <v>0.006110263884691283</v>
          </cell>
        </row>
        <row r="61">
          <cell r="K61">
            <v>0.07411860576000001</v>
          </cell>
          <cell r="L61">
            <v>0</v>
          </cell>
          <cell r="R61">
            <v>0</v>
          </cell>
          <cell r="AA61">
            <v>0.15545417142857154</v>
          </cell>
          <cell r="AB61">
            <v>0</v>
          </cell>
          <cell r="AQ61">
            <v>0.0586772257174027</v>
          </cell>
          <cell r="AR61">
            <v>0.008160606706064156</v>
          </cell>
        </row>
        <row r="62">
          <cell r="K62">
            <v>0.07147612944</v>
          </cell>
          <cell r="L62">
            <v>0</v>
          </cell>
          <cell r="R62">
            <v>0</v>
          </cell>
          <cell r="AA62">
            <v>0.15233641025641034</v>
          </cell>
          <cell r="AB62">
            <v>0</v>
          </cell>
          <cell r="AQ62">
            <v>0.06187941140427896</v>
          </cell>
          <cell r="AR62">
            <v>0.009885618362706844</v>
          </cell>
        </row>
        <row r="63">
          <cell r="K63">
            <v>0.07536025152</v>
          </cell>
          <cell r="L63">
            <v>0</v>
          </cell>
          <cell r="R63">
            <v>0</v>
          </cell>
          <cell r="AA63">
            <v>0.1626218181818183</v>
          </cell>
          <cell r="AB63">
            <v>0</v>
          </cell>
          <cell r="AQ63">
            <v>0.060975412720940286</v>
          </cell>
          <cell r="AR63">
            <v>0.01106803097472743</v>
          </cell>
        </row>
        <row r="64">
          <cell r="K64">
            <v>0.08140742676000001</v>
          </cell>
          <cell r="L64">
            <v>0</v>
          </cell>
          <cell r="R64">
            <v>0</v>
          </cell>
          <cell r="AA64">
            <v>0.17540668555240807</v>
          </cell>
          <cell r="AB64">
            <v>0</v>
          </cell>
          <cell r="AQ64">
            <v>0.06436193031541457</v>
          </cell>
          <cell r="AR64">
            <v>0.013145727953554589</v>
          </cell>
        </row>
        <row r="65">
          <cell r="K65">
            <v>0.08481425759999998</v>
          </cell>
          <cell r="L65">
            <v>0</v>
          </cell>
          <cell r="R65">
            <v>0</v>
          </cell>
          <cell r="AA65">
            <v>0.1859796610169493</v>
          </cell>
          <cell r="AB65">
            <v>0</v>
          </cell>
          <cell r="AQ65">
            <v>0.06165907708755234</v>
          </cell>
          <cell r="AR65">
            <v>0.013944855646231337</v>
          </cell>
        </row>
        <row r="66">
          <cell r="K66">
            <v>0.09287356968000002</v>
          </cell>
          <cell r="L66">
            <v>0</v>
          </cell>
          <cell r="R66">
            <v>0</v>
          </cell>
          <cell r="AA66">
            <v>0.19674050704225374</v>
          </cell>
          <cell r="AB66">
            <v>0</v>
          </cell>
          <cell r="AQ66">
            <v>0.0659779889919587</v>
          </cell>
          <cell r="AR66">
            <v>0.016461909902267674</v>
          </cell>
        </row>
        <row r="67">
          <cell r="K67">
            <v>0.10125495071999999</v>
          </cell>
          <cell r="L67">
            <v>0</v>
          </cell>
          <cell r="R67">
            <v>0</v>
          </cell>
          <cell r="AA67">
            <v>0.21281258426966312</v>
          </cell>
          <cell r="AB67">
            <v>0</v>
          </cell>
          <cell r="AQ67">
            <v>0.06777537106466888</v>
          </cell>
          <cell r="AR67">
            <v>0.018264705155339483</v>
          </cell>
        </row>
        <row r="68">
          <cell r="K68">
            <v>0.10882142783999998</v>
          </cell>
          <cell r="L68">
            <v>0</v>
          </cell>
          <cell r="R68">
            <v>0</v>
          </cell>
          <cell r="AA68">
            <v>0.22867361344537837</v>
          </cell>
          <cell r="AB68">
            <v>0</v>
          </cell>
          <cell r="AQ68">
            <v>0.056038542535444484</v>
          </cell>
          <cell r="AR68">
            <v>0.015947512899860253</v>
          </cell>
        </row>
        <row r="69">
          <cell r="K69">
            <v>0.11572755120000001</v>
          </cell>
          <cell r="L69">
            <v>0</v>
          </cell>
          <cell r="R69">
            <v>0</v>
          </cell>
          <cell r="AA69">
            <v>0.24447821229050307</v>
          </cell>
          <cell r="AB69">
            <v>0</v>
          </cell>
          <cell r="AQ69">
            <v>0.04858770874475714</v>
          </cell>
          <cell r="AR69">
            <v>0.014489076240551568</v>
          </cell>
        </row>
        <row r="70">
          <cell r="K70">
            <v>0.11773886400000001</v>
          </cell>
          <cell r="L70">
            <v>0</v>
          </cell>
          <cell r="R70">
            <v>0</v>
          </cell>
          <cell r="AA70">
            <v>0.24751955431754905</v>
          </cell>
          <cell r="AB70">
            <v>0</v>
          </cell>
          <cell r="AQ70">
            <v>0.04745788595022542</v>
          </cell>
          <cell r="AR70">
            <v>0.01482137615090335</v>
          </cell>
        </row>
        <row r="71">
          <cell r="K71">
            <v>0.11193965171999998</v>
          </cell>
          <cell r="L71">
            <v>0</v>
          </cell>
          <cell r="R71">
            <v>0</v>
          </cell>
          <cell r="AA71">
            <v>0.23392400000000027</v>
          </cell>
          <cell r="AB71">
            <v>0</v>
          </cell>
          <cell r="AQ71">
            <v>0.04367887027663801</v>
          </cell>
          <cell r="AR71">
            <v>0.014007611742558781</v>
          </cell>
        </row>
        <row r="72">
          <cell r="K72">
            <v>0.13291573716</v>
          </cell>
          <cell r="L72">
            <v>0</v>
          </cell>
          <cell r="R72">
            <v>0</v>
          </cell>
          <cell r="AA72">
            <v>0.27182799999999996</v>
          </cell>
          <cell r="AB72">
            <v>0</v>
          </cell>
          <cell r="AQ72">
            <v>0.0356088918309259</v>
          </cell>
          <cell r="AR72">
            <v>0.011732880145298562</v>
          </cell>
        </row>
        <row r="73">
          <cell r="K73">
            <v>0.12185937755999998</v>
          </cell>
          <cell r="L73">
            <v>0</v>
          </cell>
          <cell r="R73">
            <v>0</v>
          </cell>
          <cell r="AA73">
            <v>0.249492</v>
          </cell>
          <cell r="AB73">
            <v>0</v>
          </cell>
          <cell r="AQ73">
            <v>0.02890578393313789</v>
          </cell>
          <cell r="AR73">
            <v>0.009745189146193461</v>
          </cell>
        </row>
        <row r="74">
          <cell r="K74">
            <v>0.13568271552000002</v>
          </cell>
          <cell r="L74">
            <v>0</v>
          </cell>
          <cell r="R74">
            <v>0</v>
          </cell>
          <cell r="AA74">
            <v>0.276672</v>
          </cell>
          <cell r="AB74">
            <v>0</v>
          </cell>
          <cell r="AQ74">
            <v>0.02559840441556409</v>
          </cell>
          <cell r="AR74">
            <v>0.008798034467052981</v>
          </cell>
        </row>
        <row r="75">
          <cell r="K75">
            <v>0.13545220176</v>
          </cell>
          <cell r="L75">
            <v>0</v>
          </cell>
          <cell r="R75">
            <v>0</v>
          </cell>
          <cell r="AA75">
            <v>0.275696</v>
          </cell>
          <cell r="AB75">
            <v>0</v>
          </cell>
          <cell r="AC75">
            <v>0</v>
          </cell>
          <cell r="AQ75">
            <v>0.01934931822066295</v>
          </cell>
          <cell r="AR75">
            <v>0.006749219058813578</v>
          </cell>
        </row>
        <row r="76">
          <cell r="K76">
            <v>0.14743411199999998</v>
          </cell>
          <cell r="L76">
            <v>4.9013999999999995E-05</v>
          </cell>
          <cell r="R76">
            <v>0</v>
          </cell>
          <cell r="AA76">
            <v>0.30079999999999996</v>
          </cell>
          <cell r="AB76">
            <v>0.0002727272727272727</v>
          </cell>
          <cell r="AC76">
            <v>0</v>
          </cell>
          <cell r="AQ76">
            <v>0.016776796386780275</v>
          </cell>
          <cell r="AR76">
            <v>0.005989662664255456</v>
          </cell>
        </row>
        <row r="77">
          <cell r="K77">
            <v>0.15695532539999998</v>
          </cell>
          <cell r="L77">
            <v>0.0011472796799999998</v>
          </cell>
          <cell r="R77">
            <v>0</v>
          </cell>
          <cell r="AA77">
            <v>0.31958</v>
          </cell>
          <cell r="AB77">
            <v>0.00637090909090909</v>
          </cell>
          <cell r="AC77">
            <v>0</v>
          </cell>
          <cell r="AQ77">
            <v>0.014665255591543646</v>
          </cell>
          <cell r="AR77">
            <v>0.005294864538131085</v>
          </cell>
        </row>
        <row r="78">
          <cell r="K78">
            <v>0.13651260048000002</v>
          </cell>
          <cell r="L78">
            <v>0.0012302485199999998</v>
          </cell>
          <cell r="R78">
            <v>0</v>
          </cell>
          <cell r="AA78">
            <v>0.27918400000000004</v>
          </cell>
          <cell r="AB78">
            <v>0.006861818181818181</v>
          </cell>
          <cell r="AC78">
            <v>0</v>
          </cell>
          <cell r="AQ78">
            <v>0.011884229611450838</v>
          </cell>
          <cell r="AR78">
            <v>0.0043372788500369505</v>
          </cell>
        </row>
        <row r="79">
          <cell r="K79">
            <v>0.14656415328</v>
          </cell>
          <cell r="L79">
            <v>0.00204907968</v>
          </cell>
          <cell r="R79">
            <v>0</v>
          </cell>
          <cell r="AA79">
            <v>0.29869599999999996</v>
          </cell>
          <cell r="AB79">
            <v>0.011389090909090908</v>
          </cell>
          <cell r="AC79">
            <v>0</v>
          </cell>
          <cell r="AQ79">
            <v>0.008564039614753478</v>
          </cell>
          <cell r="AR79">
            <v>0.0030865652845789193</v>
          </cell>
        </row>
        <row r="80">
          <cell r="K80">
            <v>0.15053854104</v>
          </cell>
          <cell r="L80">
            <v>0.00202144032</v>
          </cell>
          <cell r="R80">
            <v>0</v>
          </cell>
          <cell r="AA80">
            <v>0.30741599999999997</v>
          </cell>
          <cell r="AB80">
            <v>0.011258181818181816</v>
          </cell>
          <cell r="AC80">
            <v>0</v>
          </cell>
          <cell r="AQ80">
            <v>0.005949583841173262</v>
          </cell>
          <cell r="AR80">
            <v>0.002160537815067971</v>
          </cell>
        </row>
        <row r="81">
          <cell r="K81">
            <v>0.15609861360000002</v>
          </cell>
          <cell r="L81">
            <v>0.008928552239999998</v>
          </cell>
          <cell r="R81">
            <v>0</v>
          </cell>
          <cell r="AA81">
            <v>0.32036000000000003</v>
          </cell>
          <cell r="AB81">
            <v>0.049974545454545445</v>
          </cell>
          <cell r="AC81">
            <v>0</v>
          </cell>
          <cell r="AQ81">
            <v>0.005439375940382854</v>
          </cell>
          <cell r="AR81">
            <v>0.0020255405308240255</v>
          </cell>
        </row>
        <row r="82">
          <cell r="K82">
            <v>0.16902010368</v>
          </cell>
          <cell r="L82">
            <v>0.01559068776</v>
          </cell>
          <cell r="R82">
            <v>0</v>
          </cell>
          <cell r="AA82">
            <v>0.347392</v>
          </cell>
          <cell r="AB82">
            <v>0.08739272727272727</v>
          </cell>
          <cell r="AC82">
            <v>0</v>
          </cell>
          <cell r="AQ82">
            <v>0.004115795611170204</v>
          </cell>
          <cell r="AR82">
            <v>0.001544518791863746</v>
          </cell>
        </row>
        <row r="83">
          <cell r="K83">
            <v>0.17206179408</v>
          </cell>
          <cell r="L83">
            <v>0.01855002384</v>
          </cell>
          <cell r="R83">
            <v>0</v>
          </cell>
          <cell r="AA83">
            <v>0.351692</v>
          </cell>
          <cell r="AB83">
            <v>0.10340727272727272</v>
          </cell>
          <cell r="AC83">
            <v>0</v>
          </cell>
          <cell r="AQ83">
            <v>0.0027457539574899884</v>
          </cell>
          <cell r="AR83">
            <v>0.001022403624381378</v>
          </cell>
        </row>
        <row r="84">
          <cell r="K84">
            <v>0.14052901968</v>
          </cell>
          <cell r="L84">
            <v>0.01902919536</v>
          </cell>
          <cell r="R84">
            <v>0</v>
          </cell>
          <cell r="AA84">
            <v>0.286712</v>
          </cell>
          <cell r="AB84">
            <v>0.10588363636363637</v>
          </cell>
          <cell r="AC84">
            <v>0</v>
          </cell>
          <cell r="AQ84">
            <v>0.002490167344759832</v>
          </cell>
          <cell r="AR84">
            <v>0.0009291795576888258</v>
          </cell>
        </row>
        <row r="85">
          <cell r="K85">
            <v>0.16606171404</v>
          </cell>
          <cell r="L85">
            <v>0.038587572</v>
          </cell>
          <cell r="R85">
            <v>0</v>
          </cell>
          <cell r="AA85">
            <v>0.339116</v>
          </cell>
          <cell r="AB85">
            <v>0.21490909090909088</v>
          </cell>
          <cell r="AC85">
            <v>0</v>
          </cell>
          <cell r="AQ85">
            <v>0.0023073305583215225</v>
          </cell>
          <cell r="AR85">
            <v>0.0008723638945543717</v>
          </cell>
        </row>
        <row r="86">
          <cell r="K86">
            <v>0.17068147703999997</v>
          </cell>
          <cell r="L86">
            <v>0.049919355</v>
          </cell>
          <cell r="R86">
            <v>0</v>
          </cell>
          <cell r="AA86">
            <v>0.343624</v>
          </cell>
          <cell r="AB86">
            <v>0.2740909090909091</v>
          </cell>
          <cell r="AC86">
            <v>0</v>
          </cell>
          <cell r="AQ86">
            <v>0.0018116832927596522</v>
          </cell>
          <cell r="AR86">
            <v>0.0006913380733734114</v>
          </cell>
        </row>
        <row r="87">
          <cell r="K87">
            <v>0.17784421559999997</v>
          </cell>
          <cell r="L87">
            <v>0.06856831115999999</v>
          </cell>
          <cell r="R87">
            <v>0</v>
          </cell>
          <cell r="AA87">
            <v>0.35356</v>
          </cell>
          <cell r="AB87">
            <v>0.3717709090909091</v>
          </cell>
          <cell r="AC87">
            <v>0</v>
          </cell>
          <cell r="AQ87">
            <v>0.0014362026393274579</v>
          </cell>
          <cell r="AR87">
            <v>0.0005477213104660255</v>
          </cell>
        </row>
        <row r="88">
          <cell r="K88">
            <v>0.15469183656</v>
          </cell>
          <cell r="L88">
            <v>0.06421002192</v>
          </cell>
          <cell r="R88">
            <v>0</v>
          </cell>
          <cell r="AA88">
            <v>0.30507599999999996</v>
          </cell>
          <cell r="AB88">
            <v>0.34535999999999994</v>
          </cell>
          <cell r="AC88">
            <v>0</v>
          </cell>
          <cell r="AQ88">
            <v>0.0012268172032556355</v>
          </cell>
          <cell r="AR88">
            <v>0.0004648734370926319</v>
          </cell>
        </row>
        <row r="89">
          <cell r="K89">
            <v>0.15212885975999996</v>
          </cell>
          <cell r="L89">
            <v>0.12083277887999999</v>
          </cell>
          <cell r="R89">
            <v>0</v>
          </cell>
          <cell r="AA89">
            <v>0.29869599999999996</v>
          </cell>
          <cell r="AB89">
            <v>0.64704</v>
          </cell>
          <cell r="AC89">
            <v>0</v>
          </cell>
          <cell r="AQ89">
            <v>0.0012012415514747602</v>
          </cell>
          <cell r="AR89">
            <v>0.0004800704415190089</v>
          </cell>
        </row>
        <row r="90">
          <cell r="K90">
            <v>0.17407961927999996</v>
          </cell>
          <cell r="L90">
            <v>0.14409165528</v>
          </cell>
          <cell r="R90">
            <v>0</v>
          </cell>
          <cell r="AA90">
            <v>0.3401719999999999</v>
          </cell>
          <cell r="AB90">
            <v>0.7679236363636364</v>
          </cell>
          <cell r="AC90">
            <v>0</v>
          </cell>
          <cell r="AQ90">
            <v>0.001131482700132494</v>
          </cell>
          <cell r="AR90">
            <v>0.00045868125135960165</v>
          </cell>
        </row>
        <row r="91">
          <cell r="K91">
            <v>0.18685098432000002</v>
          </cell>
          <cell r="L91">
            <v>0.16757383536</v>
          </cell>
          <cell r="R91">
            <v>0</v>
          </cell>
          <cell r="AA91">
            <v>0.36836800000000003</v>
          </cell>
          <cell r="AB91">
            <v>0.9009927272727273</v>
          </cell>
          <cell r="AC91">
            <v>0</v>
          </cell>
          <cell r="AQ91">
            <v>0.001212179473771463</v>
          </cell>
          <cell r="AR91">
            <v>0.0005024611765484285</v>
          </cell>
        </row>
        <row r="92">
          <cell r="K92">
            <v>0.18443132423999997</v>
          </cell>
          <cell r="L92">
            <v>0.1788471864</v>
          </cell>
          <cell r="R92">
            <v>0</v>
          </cell>
          <cell r="AA92">
            <v>0.36224799999999996</v>
          </cell>
          <cell r="AB92">
            <v>0.9580363636363636</v>
          </cell>
          <cell r="AC92">
            <v>0</v>
          </cell>
          <cell r="AQ92">
            <v>0.0011294800694010192</v>
          </cell>
          <cell r="AR92">
            <v>0.0004674299727443938</v>
          </cell>
        </row>
        <row r="93">
          <cell r="K93">
            <v>0.17087227199999996</v>
          </cell>
          <cell r="L93">
            <v>0.20885315399999996</v>
          </cell>
          <cell r="R93">
            <v>0</v>
          </cell>
          <cell r="AA93">
            <v>0.33603199999999994</v>
          </cell>
          <cell r="AB93">
            <v>1.1201563636363634</v>
          </cell>
          <cell r="AC93">
            <v>0</v>
          </cell>
          <cell r="AQ93">
            <v>0.0010695542409095923</v>
          </cell>
          <cell r="AR93">
            <v>0.00044473073931638714</v>
          </cell>
        </row>
        <row r="94">
          <cell r="K94">
            <v>0.17968387896</v>
          </cell>
          <cell r="L94">
            <v>0.23341218120000004</v>
          </cell>
          <cell r="R94">
            <v>0</v>
          </cell>
          <cell r="AA94">
            <v>0.3519279999999999</v>
          </cell>
          <cell r="AB94">
            <v>1.2468000000000001</v>
          </cell>
          <cell r="AC94">
            <v>0</v>
          </cell>
          <cell r="AQ94">
            <v>0.0010389608688410072</v>
          </cell>
          <cell r="AR94">
            <v>0.00043471044811630463</v>
          </cell>
        </row>
        <row r="95">
          <cell r="K95">
            <v>0.15705196452</v>
          </cell>
          <cell r="L95">
            <v>0.27488137247999994</v>
          </cell>
          <cell r="R95">
            <v>0</v>
          </cell>
          <cell r="AA95">
            <v>0.306844</v>
          </cell>
          <cell r="AB95">
            <v>1.4646981818181817</v>
          </cell>
          <cell r="AC95">
            <v>0</v>
          </cell>
          <cell r="AQ95">
            <v>0.0010389608688410072</v>
          </cell>
          <cell r="AR95">
            <v>0.0004370138895251754</v>
          </cell>
        </row>
        <row r="96">
          <cell r="K96">
            <v>0.18069092495999997</v>
          </cell>
          <cell r="L96">
            <v>0.3278561925599999</v>
          </cell>
          <cell r="R96">
            <v>5.04E-05</v>
          </cell>
          <cell r="AA96">
            <v>0.35179199999999994</v>
          </cell>
          <cell r="AB96">
            <v>1.7408509090909088</v>
          </cell>
          <cell r="AC96">
            <v>0.000144</v>
          </cell>
          <cell r="AQ96">
            <v>0.0010389608688410072</v>
          </cell>
          <cell r="AR96">
            <v>0.00043867566198143275</v>
          </cell>
        </row>
        <row r="97">
          <cell r="K97">
            <v>0.17698129344000005</v>
          </cell>
          <cell r="L97">
            <v>0.34776175392</v>
          </cell>
          <cell r="R97">
            <v>4.68E-05</v>
          </cell>
          <cell r="AA97">
            <v>0.344268</v>
          </cell>
          <cell r="AB97">
            <v>1.8449290909090907</v>
          </cell>
          <cell r="AC97">
            <v>0.00013371428571428573</v>
          </cell>
          <cell r="AQ97">
            <v>0.0010389608688410072</v>
          </cell>
          <cell r="AR97">
            <v>0.00043899991118516533</v>
          </cell>
        </row>
        <row r="98">
          <cell r="K98">
            <v>0.16644897863999997</v>
          </cell>
          <cell r="L98">
            <v>0.35800911405</v>
          </cell>
          <cell r="R98">
            <v>4.68E-05</v>
          </cell>
          <cell r="AA98">
            <v>0.32338399999999995</v>
          </cell>
          <cell r="AB98">
            <v>1.8969681818181818</v>
          </cell>
          <cell r="AC98">
            <v>0.00013371428571428573</v>
          </cell>
          <cell r="AQ98">
            <v>0.0010389608688410072</v>
          </cell>
          <cell r="AR98">
            <v>0.00043877815113449215</v>
          </cell>
        </row>
        <row r="99">
          <cell r="K99">
            <v>0.19720476180000002</v>
          </cell>
          <cell r="L99">
            <v>0.3674443921200001</v>
          </cell>
          <cell r="R99">
            <v>4.32E-05</v>
          </cell>
          <cell r="AA99">
            <v>0.38354</v>
          </cell>
          <cell r="AB99">
            <v>1.949007272727273</v>
          </cell>
          <cell r="AC99">
            <v>0.00012342857142857142</v>
          </cell>
          <cell r="AQ99">
            <v>0.0010389608688410072</v>
          </cell>
          <cell r="AR99">
            <v>0.0004378733887973791</v>
          </cell>
        </row>
        <row r="100">
          <cell r="K100">
            <v>0.20147851656000001</v>
          </cell>
          <cell r="L100">
            <v>0.37662967764000005</v>
          </cell>
          <cell r="R100">
            <v>4.68E-05</v>
          </cell>
          <cell r="AA100">
            <v>0.391304</v>
          </cell>
          <cell r="AB100">
            <v>1.9949345454545455</v>
          </cell>
          <cell r="AC100">
            <v>0.00013371428571428573</v>
          </cell>
          <cell r="AQ100">
            <v>0.0010389608688410072</v>
          </cell>
          <cell r="AR100">
            <v>0.0004362019300191043</v>
          </cell>
        </row>
        <row r="101">
          <cell r="K101">
            <v>0.1977574392</v>
          </cell>
          <cell r="L101">
            <v>0.41739231744</v>
          </cell>
          <cell r="R101">
            <v>5.76E-05</v>
          </cell>
          <cell r="AA101">
            <v>0.38333999999999996</v>
          </cell>
          <cell r="AB101">
            <v>2.206603636363636</v>
          </cell>
          <cell r="AC101">
            <v>0.00016457142857142858</v>
          </cell>
          <cell r="AQ101">
            <v>0.0010389608688410072</v>
          </cell>
          <cell r="AR101">
            <v>0.0004327802718346338</v>
          </cell>
        </row>
        <row r="102">
          <cell r="K102">
            <v>0.21740320979999997</v>
          </cell>
          <cell r="L102">
            <v>0.43947998639999997</v>
          </cell>
          <cell r="R102">
            <v>6.12E-05</v>
          </cell>
          <cell r="AA102">
            <v>0.42238</v>
          </cell>
          <cell r="AB102">
            <v>2.3286545454545453</v>
          </cell>
          <cell r="AC102">
            <v>0.00017485714285714286</v>
          </cell>
          <cell r="AQ102">
            <v>0.0010389608688410072</v>
          </cell>
          <cell r="AR102">
            <v>0.00042952916977436373</v>
          </cell>
        </row>
        <row r="103">
          <cell r="K103">
            <v>0.18527928768000002</v>
          </cell>
          <cell r="L103">
            <v>0.46158351732</v>
          </cell>
          <cell r="R103">
            <v>6.12E-05</v>
          </cell>
          <cell r="AA103">
            <v>0.358464</v>
          </cell>
          <cell r="AB103">
            <v>2.4355527272727273</v>
          </cell>
          <cell r="AC103">
            <v>0.00017485714285714286</v>
          </cell>
          <cell r="AQ103">
            <v>0.0010389608688410072</v>
          </cell>
          <cell r="AR103">
            <v>0.0004252564038550374</v>
          </cell>
        </row>
        <row r="104">
          <cell r="K104">
            <v>0.2174875776</v>
          </cell>
          <cell r="L104">
            <v>0.5143982284799999</v>
          </cell>
          <cell r="R104">
            <v>6.12E-05</v>
          </cell>
          <cell r="AA104">
            <v>0.42188000000000003</v>
          </cell>
          <cell r="AB104">
            <v>2.7213381818181817</v>
          </cell>
          <cell r="AC104">
            <v>0.00017485714285714286</v>
          </cell>
          <cell r="AQ104">
            <v>0.0010389608688410072</v>
          </cell>
          <cell r="AR104">
            <v>0.0004206317833119432</v>
          </cell>
        </row>
        <row r="105">
          <cell r="K105">
            <v>0.15707716307999997</v>
          </cell>
          <cell r="L105">
            <v>0.55873994724</v>
          </cell>
          <cell r="R105">
            <v>6.840000000000001E-05</v>
          </cell>
          <cell r="AA105">
            <v>0.30263599999999996</v>
          </cell>
          <cell r="AB105">
            <v>2.9359309090909087</v>
          </cell>
          <cell r="AC105">
            <v>0.00019542857142857147</v>
          </cell>
          <cell r="AQ105">
            <v>0.0010389608688410072</v>
          </cell>
          <cell r="AR105">
            <v>0.00041737583445201914</v>
          </cell>
        </row>
        <row r="106">
          <cell r="K106">
            <v>0.18907982208</v>
          </cell>
          <cell r="L106">
            <v>0.60373459152</v>
          </cell>
          <cell r="R106">
            <v>0.000108</v>
          </cell>
          <cell r="AA106">
            <v>0.36486399999999997</v>
          </cell>
          <cell r="AB106">
            <v>3.1773163636363635</v>
          </cell>
          <cell r="AC106">
            <v>0.00030857142857142856</v>
          </cell>
          <cell r="AQ106">
            <v>0.0010389608688410072</v>
          </cell>
          <cell r="AR106">
            <v>0.00041474948524856107</v>
          </cell>
        </row>
        <row r="107">
          <cell r="K107">
            <v>0.18577022759999998</v>
          </cell>
          <cell r="L107">
            <v>0.6277319172</v>
          </cell>
          <cell r="R107">
            <v>0.000126</v>
          </cell>
          <cell r="AA107">
            <v>0.357732</v>
          </cell>
          <cell r="AB107">
            <v>3.296738181818182</v>
          </cell>
          <cell r="AC107">
            <v>0.00036</v>
          </cell>
          <cell r="AQ107">
            <v>0.0010389608688410072</v>
          </cell>
          <cell r="AR107">
            <v>0.0004128169718115265</v>
          </cell>
        </row>
        <row r="108">
          <cell r="K108">
            <v>0.20852261964</v>
          </cell>
          <cell r="L108">
            <v>0.6631093681199999</v>
          </cell>
          <cell r="R108">
            <v>0.000126</v>
          </cell>
          <cell r="AA108">
            <v>0.401476</v>
          </cell>
          <cell r="AB108">
            <v>3.481930909090909</v>
          </cell>
          <cell r="AC108">
            <v>0.00036</v>
          </cell>
          <cell r="AQ108">
            <v>0.0010389608688410072</v>
          </cell>
          <cell r="AR108">
            <v>0.00040301712745077095</v>
          </cell>
        </row>
        <row r="109">
          <cell r="K109">
            <v>0.21242895264000003</v>
          </cell>
          <cell r="L109">
            <v>0.6881892969600001</v>
          </cell>
          <cell r="R109">
            <v>0.0001188</v>
          </cell>
          <cell r="AA109">
            <v>0.38158624514697725</v>
          </cell>
          <cell r="AB109">
            <v>3.6255599999999997</v>
          </cell>
          <cell r="AC109">
            <v>0.00033942857142857147</v>
          </cell>
          <cell r="AQ109">
            <v>0.0010389608688410072</v>
          </cell>
          <cell r="AR109">
            <v>0.0003938653845323023</v>
          </cell>
        </row>
        <row r="110">
          <cell r="K110">
            <v>0.1975003128</v>
          </cell>
          <cell r="L110">
            <v>0.6542553023999998</v>
          </cell>
          <cell r="R110">
            <v>0.0001188</v>
          </cell>
          <cell r="AA110">
            <v>0.38230800000000004</v>
          </cell>
          <cell r="AB110">
            <v>3.4539927272727264</v>
          </cell>
          <cell r="AC110">
            <v>0.00033942857142857147</v>
          </cell>
          <cell r="AQ110">
            <v>0.0010389608688410072</v>
          </cell>
          <cell r="AR110">
            <v>0.00038509818129968767</v>
          </cell>
        </row>
        <row r="111">
          <cell r="K111">
            <v>0.19985352408</v>
          </cell>
          <cell r="L111">
            <v>0.6647884919999999</v>
          </cell>
          <cell r="R111">
            <v>0.0001188</v>
          </cell>
          <cell r="AA111">
            <v>0.387268</v>
          </cell>
          <cell r="AB111">
            <v>3.5132727272727267</v>
          </cell>
          <cell r="AC111">
            <v>0.00033942857142857147</v>
          </cell>
          <cell r="AQ111">
            <v>0.0010389608688410072</v>
          </cell>
          <cell r="AR111">
            <v>0.0003773958056661061</v>
          </cell>
        </row>
      </sheetData>
      <sheetData sheetId="13">
        <row r="11">
          <cell r="C11">
            <v>0.7471218940458455</v>
          </cell>
          <cell r="G11">
            <v>0.03433786486702914</v>
          </cell>
        </row>
        <row r="12">
          <cell r="C12">
            <v>0.7573320012293671</v>
          </cell>
          <cell r="G12">
            <v>0.0345904926532236</v>
          </cell>
        </row>
        <row r="13">
          <cell r="C13">
            <v>0.7667179431516172</v>
          </cell>
          <cell r="G13">
            <v>0.03480055262728078</v>
          </cell>
        </row>
        <row r="14">
          <cell r="C14">
            <v>0.776799308395343</v>
          </cell>
          <cell r="G14">
            <v>0.03503731545049804</v>
          </cell>
        </row>
        <row r="15">
          <cell r="C15">
            <v>0.785734540775752</v>
          </cell>
          <cell r="G15">
            <v>0.03521767389329526</v>
          </cell>
        </row>
        <row r="16">
          <cell r="C16">
            <v>0.7953665165965207</v>
          </cell>
          <cell r="G16">
            <v>0.035424705709967336</v>
          </cell>
        </row>
        <row r="17">
          <cell r="C17">
            <v>0.8041442435226666</v>
          </cell>
          <cell r="G17">
            <v>0.03558920343508137</v>
          </cell>
        </row>
        <row r="18">
          <cell r="C18">
            <v>0.8129948912532389</v>
          </cell>
          <cell r="G18">
            <v>0.035752685825366275</v>
          </cell>
        </row>
        <row r="19">
          <cell r="C19">
            <v>0.8212865754286498</v>
          </cell>
          <cell r="G19">
            <v>0.035887503784780006</v>
          </cell>
        </row>
        <row r="20">
          <cell r="C20">
            <v>0.8299630288976969</v>
          </cell>
          <cell r="G20">
            <v>0.036035123392076644</v>
          </cell>
        </row>
        <row r="21">
          <cell r="C21">
            <v>0.8374304747296922</v>
          </cell>
          <cell r="G21">
            <v>0.03612649072359414</v>
          </cell>
        </row>
        <row r="22">
          <cell r="C22">
            <v>0.8452762578043693</v>
          </cell>
          <cell r="G22">
            <v>0.036230671783224394</v>
          </cell>
        </row>
        <row r="23">
          <cell r="C23">
            <v>0.8531827803517524</v>
          </cell>
          <cell r="G23">
            <v>0.036333847579637334</v>
          </cell>
        </row>
        <row r="24">
          <cell r="C24">
            <v>0.860499167876657</v>
          </cell>
          <cell r="G24">
            <v>0.0364084497720357</v>
          </cell>
        </row>
        <row r="25">
          <cell r="C25">
            <v>0.867214423338092</v>
          </cell>
          <cell r="G25">
            <v>0.03645452312491709</v>
          </cell>
        </row>
        <row r="26">
          <cell r="C26">
            <v>0.8743060938695484</v>
          </cell>
          <cell r="G26">
            <v>0.03651340559493924</v>
          </cell>
        </row>
        <row r="27">
          <cell r="C27">
            <v>0.8804544447161787</v>
          </cell>
          <cell r="G27">
            <v>0.03653005129603893</v>
          </cell>
        </row>
        <row r="28">
          <cell r="C28">
            <v>0.8866427068643347</v>
          </cell>
          <cell r="G28">
            <v>0.03654577538110605</v>
          </cell>
        </row>
        <row r="29">
          <cell r="C29">
            <v>0.8928712524360424</v>
          </cell>
          <cell r="G29">
            <v>0.03656057701776408</v>
          </cell>
        </row>
        <row r="30">
          <cell r="C30">
            <v>0.8981282940316136</v>
          </cell>
          <cell r="G30">
            <v>0.03653328343743615</v>
          </cell>
        </row>
        <row r="31">
          <cell r="C31">
            <v>0.9251344240945485</v>
          </cell>
          <cell r="G31">
            <v>0.03738278838549658</v>
          </cell>
        </row>
        <row r="32">
          <cell r="C32">
            <v>0.938770725730081</v>
          </cell>
          <cell r="G32">
            <v>0.03768193913319146</v>
          </cell>
        </row>
        <row r="33">
          <cell r="C33">
            <v>0.9521904660197986</v>
          </cell>
          <cell r="G33">
            <v>0.037965983483224275</v>
          </cell>
        </row>
        <row r="34">
          <cell r="C34">
            <v>0.9660795048366274</v>
          </cell>
          <cell r="G34">
            <v>0.038262294888336414</v>
          </cell>
        </row>
        <row r="35">
          <cell r="C35">
            <v>0.9800976081635547</v>
          </cell>
          <cell r="G35">
            <v>0.03855715026260864</v>
          </cell>
        </row>
        <row r="36">
          <cell r="C36">
            <v>0.993896458636253</v>
          </cell>
          <cell r="G36">
            <v>0.03823602168597219</v>
          </cell>
        </row>
        <row r="37">
          <cell r="C37">
            <v>1.008174116211643</v>
          </cell>
          <cell r="G37">
            <v>0.03912876811446093</v>
          </cell>
        </row>
        <row r="38">
          <cell r="C38">
            <v>1.0222307495330847</v>
          </cell>
          <cell r="G38">
            <v>0.03940551577021981</v>
          </cell>
        </row>
        <row r="39">
          <cell r="C39">
            <v>1.0367726689395094</v>
          </cell>
          <cell r="G39">
            <v>0.03969981726468277</v>
          </cell>
        </row>
        <row r="40">
          <cell r="C40">
            <v>1.0510918161442715</v>
          </cell>
          <cell r="G40">
            <v>0.03996806492050992</v>
          </cell>
        </row>
        <row r="41">
          <cell r="C41">
            <v>1.065902847818569</v>
          </cell>
          <cell r="G41">
            <v>0.04025380115817357</v>
          </cell>
        </row>
        <row r="42">
          <cell r="C42">
            <v>1.0493597072956746</v>
          </cell>
          <cell r="G42">
            <v>0.03935683000256144</v>
          </cell>
        </row>
        <row r="43">
          <cell r="C43">
            <v>1.0624414995897182</v>
          </cell>
          <cell r="G43">
            <v>0.03957279972684493</v>
          </cell>
        </row>
        <row r="44">
          <cell r="C44">
            <v>1.090656631404445</v>
          </cell>
          <cell r="G44">
            <v>0.040342733265166755</v>
          </cell>
        </row>
        <row r="45">
          <cell r="C45">
            <v>1.1342708450410506</v>
          </cell>
          <cell r="G45">
            <v>0.04166477031864336</v>
          </cell>
        </row>
        <row r="46">
          <cell r="C46">
            <v>1.1635382105024938</v>
          </cell>
          <cell r="G46">
            <v>0.04244212997458582</v>
          </cell>
        </row>
        <row r="47">
          <cell r="C47">
            <v>1.1502470101977045</v>
          </cell>
          <cell r="G47">
            <v>0.04166402337368662</v>
          </cell>
        </row>
        <row r="48">
          <cell r="C48">
            <v>1.1682537228382173</v>
          </cell>
          <cell r="G48">
            <v>0.04201941833657834</v>
          </cell>
        </row>
        <row r="49">
          <cell r="C49">
            <v>1.1868106134887213</v>
          </cell>
          <cell r="G49">
            <v>0.042386364998495976</v>
          </cell>
        </row>
        <row r="50">
          <cell r="C50">
            <v>1.2055466578164022</v>
          </cell>
          <cell r="G50">
            <v>0.042751337518233214</v>
          </cell>
        </row>
        <row r="51">
          <cell r="C51">
            <v>1.239344885566598</v>
          </cell>
          <cell r="G51">
            <v>0.043638293182832626</v>
          </cell>
        </row>
        <row r="52">
          <cell r="C52">
            <v>1.250471852938556</v>
          </cell>
          <cell r="G52">
            <v>0.04371679081683921</v>
          </cell>
        </row>
        <row r="53">
          <cell r="C53">
            <v>1.2586003742100784</v>
          </cell>
          <cell r="G53">
            <v>0.04368675501848696</v>
          </cell>
        </row>
        <row r="54">
          <cell r="C54">
            <v>1.279340140019918</v>
          </cell>
          <cell r="G54">
            <v>0.0441802887852713</v>
          </cell>
        </row>
        <row r="55">
          <cell r="C55">
            <v>1.3002830930179077</v>
          </cell>
          <cell r="G55">
            <v>0.044633405250965624</v>
          </cell>
        </row>
        <row r="56">
          <cell r="C56">
            <v>1.3214312519644813</v>
          </cell>
          <cell r="G56">
            <v>0.0452993882757948</v>
          </cell>
        </row>
        <row r="57">
          <cell r="C57">
            <v>1.3427866684449554</v>
          </cell>
          <cell r="G57">
            <v>0.04591306885418055</v>
          </cell>
        </row>
        <row r="58">
          <cell r="C58">
            <v>1.3780015681240783</v>
          </cell>
          <cell r="G58">
            <v>0.04612949076976676</v>
          </cell>
        </row>
        <row r="59">
          <cell r="C59">
            <v>1.3969255270658425</v>
          </cell>
          <cell r="G59">
            <v>0.04642167853358926</v>
          </cell>
        </row>
        <row r="60">
          <cell r="C60">
            <v>1.453038860967948</v>
          </cell>
          <cell r="G60">
            <v>0.0479326745927485</v>
          </cell>
        </row>
        <row r="61">
          <cell r="C61">
            <v>1.476184112808178</v>
          </cell>
          <cell r="G61">
            <v>0.048338139272790424</v>
          </cell>
        </row>
        <row r="62">
          <cell r="C62">
            <v>1.4954866254591621</v>
          </cell>
          <cell r="G62">
            <v>0.04860880395014963</v>
          </cell>
        </row>
        <row r="63">
          <cell r="C63">
            <v>1.5379003979243338</v>
          </cell>
          <cell r="G63">
            <v>0.04961712001664254</v>
          </cell>
        </row>
        <row r="64">
          <cell r="C64">
            <v>1.6211328505200824</v>
          </cell>
          <cell r="G64">
            <v>0.051913551487607804</v>
          </cell>
        </row>
        <row r="65">
          <cell r="C65">
            <v>1.6526853506022634</v>
          </cell>
          <cell r="G65">
            <v>0.052528966987601546</v>
          </cell>
        </row>
        <row r="66">
          <cell r="C66">
            <v>1.716652456096134</v>
          </cell>
          <cell r="G66">
            <v>0.054153343289070906</v>
          </cell>
        </row>
        <row r="67">
          <cell r="C67">
            <v>1.75952690680231</v>
          </cell>
          <cell r="G67">
            <v>0.05508845448495858</v>
          </cell>
        </row>
        <row r="68">
          <cell r="C68">
            <v>1.8053878954575777</v>
          </cell>
          <cell r="G68">
            <v>0.05609762260509287</v>
          </cell>
        </row>
        <row r="69">
          <cell r="C69">
            <v>1.8233168861187188</v>
          </cell>
          <cell r="G69">
            <v>0.05622542082541591</v>
          </cell>
        </row>
        <row r="70">
          <cell r="C70">
            <v>1.849939259585536</v>
          </cell>
          <cell r="G70">
            <v>0.05661244846604868</v>
          </cell>
        </row>
        <row r="71">
          <cell r="C71">
            <v>1.90429751489738</v>
          </cell>
          <cell r="G71">
            <v>0.05783095411843234</v>
          </cell>
        </row>
        <row r="72">
          <cell r="C72">
            <v>1.9424058345556572</v>
          </cell>
          <cell r="G72">
            <v>0.05853608828337722</v>
          </cell>
        </row>
        <row r="73">
          <cell r="C73">
            <v>2.091780999423541</v>
          </cell>
          <cell r="G73">
            <v>0.06110845980265909</v>
          </cell>
        </row>
        <row r="74">
          <cell r="C74">
            <v>1.9791738981423515</v>
          </cell>
          <cell r="G74">
            <v>0.05918515932710568</v>
          </cell>
        </row>
        <row r="75">
          <cell r="C75">
            <v>2.046383873227398</v>
          </cell>
          <cell r="G75">
            <v>0.060251349146567997</v>
          </cell>
        </row>
        <row r="76">
          <cell r="C76">
            <v>2.0080199455337433</v>
          </cell>
          <cell r="G76">
            <v>0.05958389725853416</v>
          </cell>
        </row>
        <row r="77">
          <cell r="C77">
            <v>2.1474490220496976</v>
          </cell>
          <cell r="G77">
            <v>0.062244358851437094</v>
          </cell>
        </row>
        <row r="78">
          <cell r="C78">
            <v>2.2019329616405603</v>
          </cell>
          <cell r="G78">
            <v>0.06332273857441009</v>
          </cell>
        </row>
        <row r="79">
          <cell r="C79">
            <v>2.2520557414092397</v>
          </cell>
          <cell r="G79">
            <v>0.06425390616450893</v>
          </cell>
        </row>
        <row r="80">
          <cell r="C80">
            <v>2.3211157615516584</v>
          </cell>
          <cell r="G80">
            <v>0.06517865374167417</v>
          </cell>
        </row>
        <row r="81">
          <cell r="C81">
            <v>2.347463184245192</v>
          </cell>
          <cell r="G81">
            <v>0.06539289034764705</v>
          </cell>
        </row>
        <row r="82">
          <cell r="C82">
            <v>2.2827879680393743</v>
          </cell>
          <cell r="G82">
            <v>0.06461554436575134</v>
          </cell>
        </row>
        <row r="83">
          <cell r="C83">
            <v>2.3639168913299926</v>
          </cell>
          <cell r="G83">
            <v>0.06532403412784889</v>
          </cell>
        </row>
        <row r="84">
          <cell r="C84">
            <v>2.43060913186456</v>
          </cell>
          <cell r="G84">
            <v>0.06688142461683437</v>
          </cell>
        </row>
        <row r="85">
          <cell r="C85">
            <v>2.4443650512966797</v>
          </cell>
          <cell r="G85">
            <v>0.06646334050211611</v>
          </cell>
        </row>
        <row r="86">
          <cell r="C86">
            <v>2.4525847725764014</v>
          </cell>
          <cell r="G86">
            <v>0.06614639012481625</v>
          </cell>
        </row>
        <row r="87">
          <cell r="C87">
            <v>2.4901263172766614</v>
          </cell>
          <cell r="G87">
            <v>0.06661237792990399</v>
          </cell>
        </row>
        <row r="88">
          <cell r="C88">
            <v>2.538987501595068</v>
          </cell>
          <cell r="G88">
            <v>0.06736446374653515</v>
          </cell>
        </row>
        <row r="89">
          <cell r="C89">
            <v>2.585983468376864</v>
          </cell>
          <cell r="G89">
            <v>0.06804840424681079</v>
          </cell>
        </row>
        <row r="90">
          <cell r="C90">
            <v>2.6358877810065247</v>
          </cell>
          <cell r="G90">
            <v>0.0687901208695826</v>
          </cell>
        </row>
        <row r="91">
          <cell r="C91">
            <v>2.6795541379504475</v>
          </cell>
          <cell r="G91">
            <v>0.06935113398058997</v>
          </cell>
        </row>
        <row r="92">
          <cell r="C92">
            <v>2.717838890826744</v>
          </cell>
          <cell r="G92">
            <v>0.06975758016762484</v>
          </cell>
        </row>
        <row r="93">
          <cell r="C93">
            <v>2.762399554391289</v>
          </cell>
          <cell r="G93">
            <v>0.0703097449686027</v>
          </cell>
        </row>
        <row r="94">
          <cell r="C94">
            <v>2.8261663523917395</v>
          </cell>
          <cell r="G94">
            <v>0.07133006315888026</v>
          </cell>
        </row>
        <row r="95">
          <cell r="C95">
            <v>2.8960369464471882</v>
          </cell>
          <cell r="G95">
            <v>0.07138528018393218</v>
          </cell>
        </row>
        <row r="96">
          <cell r="C96">
            <v>2.934737709104568</v>
          </cell>
          <cell r="G96">
            <v>0.07186097736401825</v>
          </cell>
        </row>
        <row r="97">
          <cell r="C97">
            <v>3.024069923808391</v>
          </cell>
          <cell r="G97">
            <v>0.07233222803562417</v>
          </cell>
        </row>
        <row r="98">
          <cell r="C98">
            <v>3.054602704639558</v>
          </cell>
          <cell r="G98">
            <v>0.07279900306412224</v>
          </cell>
        </row>
        <row r="99">
          <cell r="C99">
            <v>3.099361243171239</v>
          </cell>
          <cell r="G99">
            <v>0.0732612736245331</v>
          </cell>
        </row>
        <row r="100">
          <cell r="C100">
            <v>3.2025953918948202</v>
          </cell>
          <cell r="G100">
            <v>0.07371901120075498</v>
          </cell>
        </row>
        <row r="101">
          <cell r="C101">
            <v>3.2368189934760694</v>
          </cell>
          <cell r="G101">
            <v>0.07417218758474743</v>
          </cell>
        </row>
        <row r="102">
          <cell r="C102">
            <v>3.2670951734206253</v>
          </cell>
          <cell r="G102">
            <v>0.0746207748756719</v>
          </cell>
        </row>
        <row r="103">
          <cell r="C103">
            <v>3.355596586604311</v>
          </cell>
          <cell r="G103">
            <v>0.07506474547899063</v>
          </cell>
        </row>
        <row r="104">
          <cell r="C104">
            <v>3.3745390563860265</v>
          </cell>
          <cell r="G104">
            <v>0.07550407210552355</v>
          </cell>
        </row>
        <row r="105">
          <cell r="C105">
            <v>3.3932948530319114</v>
          </cell>
          <cell r="G105">
            <v>0.07593872777046409</v>
          </cell>
        </row>
        <row r="106">
          <cell r="C106">
            <v>3.4170778415240832</v>
          </cell>
          <cell r="G106">
            <v>0.07636868579235638</v>
          </cell>
        </row>
        <row r="107">
          <cell r="C107">
            <v>3.536574289945603</v>
          </cell>
          <cell r="G107">
            <v>0.07721440369151565</v>
          </cell>
        </row>
        <row r="108">
          <cell r="C108">
            <v>3.4402914972741416</v>
          </cell>
          <cell r="G108">
            <v>0.07679391979203325</v>
          </cell>
        </row>
        <row r="109">
          <cell r="C109">
            <v>3.567945194031965</v>
          </cell>
          <cell r="G109">
            <v>0.07763011171287659</v>
          </cell>
        </row>
        <row r="110">
          <cell r="C110">
            <v>3.6551951705219654</v>
          </cell>
          <cell r="G110">
            <v>0.07804101837706766</v>
          </cell>
        </row>
        <row r="111">
          <cell r="C111">
            <v>3.7446367949537507</v>
          </cell>
          <cell r="G111">
            <v>0.0784470985027113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 population"/>
      <sheetName val="daily food supply"/>
      <sheetName val="yearly food supply"/>
      <sheetName val="aggregate efficiency"/>
      <sheetName val="yearly GEprod"/>
      <sheetName val="calpercap"/>
      <sheetName val="plotGEprod"/>
      <sheetName val="ratio"/>
      <sheetName val="plot ratio"/>
    </sheetNames>
    <sheetDataSet>
      <sheetData sheetId="3">
        <row r="9">
          <cell r="D9">
            <v>0.056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ues"/>
      <sheetName val="HUMAN"/>
      <sheetName val="HORSE"/>
      <sheetName val="RENEWABLES"/>
      <sheetName val="COAL"/>
      <sheetName val="PETROLEUM"/>
      <sheetName val="GAS"/>
      <sheetName val="TOTAL"/>
      <sheetName val="TOTAL FUELS"/>
      <sheetName val="PRIMES"/>
      <sheetName val="EFF CALC"/>
      <sheetName val="F + G"/>
      <sheetName val="ECONV"/>
      <sheetName val="CD1"/>
      <sheetName val="LKE"/>
      <sheetName val="g and f"/>
      <sheetName val="Fig. 1"/>
      <sheetName val="Fig. 2"/>
      <sheetName val="Fig3n"/>
      <sheetName val="Fig.4n"/>
      <sheetName val="Fig.5n"/>
      <sheetName val="Fig.6n"/>
      <sheetName val="Fig.7n"/>
      <sheetName val="Fig.8n"/>
      <sheetName val="Fig. 5"/>
      <sheetName val="Fig. 6"/>
      <sheetName val="f"/>
      <sheetName val="g"/>
      <sheetName val="Sources"/>
    </sheetNames>
    <sheetDataSet>
      <sheetData sheetId="0">
        <row r="9">
          <cell r="B9">
            <v>3.599712023038157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OURCE A"/>
      <sheetName val="SOURCE B"/>
      <sheetName val="SOURCE C"/>
      <sheetName val="FE"/>
      <sheetName val="AL"/>
      <sheetName val="CU"/>
      <sheetName val="ZN"/>
      <sheetName val="PB"/>
      <sheetName val="NF METALS"/>
      <sheetName val="TOTALS"/>
    </sheetNames>
    <sheetDataSet>
      <sheetData sheetId="4">
        <row r="1">
          <cell r="I1">
            <v>0.421</v>
          </cell>
        </row>
        <row r="2">
          <cell r="I2" t="str">
            <v>6.736</v>
          </cell>
        </row>
        <row r="3">
          <cell r="I3" t="str">
            <v>8.009</v>
          </cell>
        </row>
      </sheetData>
      <sheetData sheetId="5">
        <row r="1">
          <cell r="E1">
            <v>1.049</v>
          </cell>
        </row>
        <row r="2">
          <cell r="E2">
            <v>32.805</v>
          </cell>
        </row>
      </sheetData>
      <sheetData sheetId="6">
        <row r="3">
          <cell r="E3">
            <v>0.8405</v>
          </cell>
        </row>
        <row r="4">
          <cell r="E4">
            <v>2.11</v>
          </cell>
        </row>
      </sheetData>
      <sheetData sheetId="7">
        <row r="1">
          <cell r="E1">
            <v>5.181</v>
          </cell>
        </row>
      </sheetData>
      <sheetData sheetId="8">
        <row r="1">
          <cell r="E1">
            <v>0.2275</v>
          </cell>
        </row>
        <row r="2">
          <cell r="E2" t="str">
            <v>1.1238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umber of horses"/>
      <sheetName val="HORSE"/>
      <sheetName val="daily intake"/>
      <sheetName val="Human"/>
      <sheetName val="ME"/>
      <sheetName val="hrs ratio"/>
    </sheetNames>
    <sheetDataSet>
      <sheetData sheetId="1">
        <row r="2">
          <cell r="E2">
            <v>11100</v>
          </cell>
        </row>
        <row r="3">
          <cell r="E3">
            <v>0.4</v>
          </cell>
        </row>
      </sheetData>
      <sheetData sheetId="3">
        <row r="117">
          <cell r="M117">
            <v>3500</v>
          </cell>
        </row>
        <row r="118">
          <cell r="M118">
            <v>1924</v>
          </cell>
        </row>
        <row r="119">
          <cell r="M119">
            <v>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RICE"/>
      <sheetName val="ALL"/>
      <sheetName val="SIMPLE"/>
      <sheetName val="SIMPLE-CU"/>
      <sheetName val="Feed_Domestic"/>
    </sheetNames>
    <sheetDataSet>
      <sheetData sheetId="4">
        <row r="2">
          <cell r="I2">
            <v>0.0254</v>
          </cell>
          <cell r="L2">
            <v>0.0145</v>
          </cell>
          <cell r="O2">
            <v>0.0254</v>
          </cell>
          <cell r="R2">
            <v>0.0272</v>
          </cell>
          <cell r="U2">
            <v>0.227</v>
          </cell>
        </row>
        <row r="3">
          <cell r="F3">
            <v>0.90719</v>
          </cell>
          <cell r="I3">
            <v>0.0218</v>
          </cell>
          <cell r="L3">
            <v>0.0508</v>
          </cell>
          <cell r="O3">
            <v>0.0272</v>
          </cell>
          <cell r="R3">
            <v>0.0254</v>
          </cell>
          <cell r="U3">
            <v>0.00045358999999999997</v>
          </cell>
        </row>
        <row r="4">
          <cell r="F4">
            <v>0.0127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r main paper"/>
      <sheetName val="info"/>
      <sheetName val="rail"/>
      <sheetName val="checks"/>
      <sheetName val="totals"/>
      <sheetName val="road"/>
      <sheetName val="water"/>
      <sheetName val="air"/>
      <sheetName val="Chart1"/>
      <sheetName val="Chart2"/>
      <sheetName val="Chart3"/>
      <sheetName val="Chart4"/>
      <sheetName val="Chart5"/>
      <sheetName val="Chart6"/>
      <sheetName val="Chart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prods"/>
      <sheetName val="vars"/>
      <sheetName val="cR"/>
      <sheetName val="Correlations diffs"/>
      <sheetName val="data"/>
      <sheetName val="Correlations"/>
      <sheetName val="analysis A"/>
      <sheetName val="analysis B"/>
      <sheetName val="analysis B (2)"/>
      <sheetName val="analysis B (3)"/>
      <sheetName val="analysis B (4)"/>
      <sheetName val="analysis C"/>
      <sheetName val="analysis D"/>
      <sheetName val="analysis E"/>
      <sheetName val="analysis F"/>
      <sheetName val="analysis G"/>
      <sheetName val="analysis G (2)"/>
      <sheetName val="new results"/>
      <sheetName val="old results"/>
      <sheetName val="Instructions"/>
      <sheetName val="Sheet1"/>
      <sheetName val="Durbin-Watson"/>
      <sheetName val="Durbin-Watson (2)"/>
      <sheetName val="Durbin-Watson (3)"/>
      <sheetName val="Durbin-Watson (4)"/>
      <sheetName val="p1"/>
      <sheetName val="p3"/>
      <sheetName val="p5"/>
      <sheetName val="w9"/>
      <sheetName val="w10"/>
      <sheetName val="W11"/>
      <sheetName val="p6"/>
      <sheetName val="g1"/>
      <sheetName val="c1"/>
    </sheetNames>
    <sheetDataSet>
      <sheetData sheetId="7">
        <row r="6">
          <cell r="Q6">
            <v>0.09273966844353222</v>
          </cell>
        </row>
        <row r="7">
          <cell r="Q7">
            <v>0</v>
          </cell>
        </row>
        <row r="8">
          <cell r="Q8">
            <v>44.12337238781928</v>
          </cell>
        </row>
        <row r="9">
          <cell r="Q9">
            <v>49.65209540925862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:IV103"/>
    </sheetView>
  </sheetViews>
  <sheetFormatPr defaultColWidth="9.140625" defaultRowHeight="12.75"/>
  <cols>
    <col min="1" max="1" width="9.140625" style="11" customWidth="1"/>
    <col min="2" max="3" width="10.57421875" style="11" bestFit="1" customWidth="1"/>
    <col min="4" max="4" width="9.140625" style="11" customWidth="1"/>
    <col min="5" max="5" width="10.57421875" style="11" bestFit="1" customWidth="1"/>
    <col min="6" max="16384" width="9.140625" style="11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83"/>
  <sheetViews>
    <sheetView tabSelected="1" zoomScale="55" zoomScaleNormal="5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39" sqref="X39"/>
    </sheetView>
  </sheetViews>
  <sheetFormatPr defaultColWidth="9.140625" defaultRowHeight="12.75"/>
  <cols>
    <col min="1" max="1" width="5.57421875" style="2" customWidth="1"/>
    <col min="2" max="2" width="11.421875" style="2" customWidth="1"/>
    <col min="3" max="3" width="11.140625" style="2" customWidth="1"/>
    <col min="4" max="9" width="10.57421875" style="2" customWidth="1"/>
    <col min="10" max="10" width="2.57421875" style="2" customWidth="1"/>
    <col min="11" max="18" width="10.57421875" style="2" customWidth="1"/>
    <col min="19" max="19" width="11.28125" style="2" customWidth="1"/>
    <col min="20" max="20" width="9.8515625" style="2" customWidth="1"/>
    <col min="21" max="16384" width="9.140625" style="2" customWidth="1"/>
  </cols>
  <sheetData>
    <row r="1" ht="11.25">
      <c r="A1" s="1" t="s">
        <v>0</v>
      </c>
    </row>
    <row r="3" spans="1:2" ht="11.25">
      <c r="A3" s="8" t="s">
        <v>46</v>
      </c>
      <c r="B3" s="8" t="s">
        <v>47</v>
      </c>
    </row>
    <row r="4" spans="1:2" ht="11.25">
      <c r="A4" s="8" t="s">
        <v>48</v>
      </c>
      <c r="B4" s="8" t="s">
        <v>49</v>
      </c>
    </row>
    <row r="7" ht="11.25">
      <c r="A7" s="2" t="s">
        <v>1</v>
      </c>
    </row>
    <row r="8" spans="2:20" ht="11.25">
      <c r="B8" s="2" t="s">
        <v>2</v>
      </c>
      <c r="K8" s="2" t="s">
        <v>3</v>
      </c>
      <c r="T8" s="2" t="s">
        <v>4</v>
      </c>
    </row>
    <row r="9" spans="1:20" s="3" customFormat="1" ht="45">
      <c r="A9" s="3" t="s">
        <v>5</v>
      </c>
      <c r="B9" s="3" t="s">
        <v>6</v>
      </c>
      <c r="C9" s="3" t="s">
        <v>7</v>
      </c>
      <c r="K9" s="3" t="s">
        <v>8</v>
      </c>
      <c r="L9" s="3" t="s">
        <v>9</v>
      </c>
      <c r="T9" s="3" t="s">
        <v>10</v>
      </c>
    </row>
    <row r="10" spans="3:20" ht="22.5"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/>
      <c r="K10" s="3"/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16</v>
      </c>
      <c r="R10" s="3" t="s">
        <v>17</v>
      </c>
      <c r="T10" s="2" t="s">
        <v>18</v>
      </c>
    </row>
    <row r="11" spans="1:20" ht="11.25">
      <c r="A11" s="2">
        <v>1900</v>
      </c>
      <c r="B11" s="4">
        <f aca="true" t="shared" si="0" ref="B11:B42">SUM(C11:H11)</f>
        <v>261087.40606550855</v>
      </c>
      <c r="C11" s="5">
        <f>'[2]COAL WORK'!M11*1000000</f>
        <v>69067.28696235883</v>
      </c>
      <c r="D11" s="5">
        <f>'[2]COAL WORK'!N11*1000000</f>
        <v>11585.295898341403</v>
      </c>
      <c r="E11" s="5">
        <f>'[2]COAL WORK'!O11*1000000</f>
        <v>113339.71609754194</v>
      </c>
      <c r="F11" s="4">
        <f>'[2]COAL WORK'!R11*1000000</f>
        <v>55930.30554766341</v>
      </c>
      <c r="G11" s="4">
        <f>'[2]COAL WORK'!Q11*1000000</f>
        <v>11164.801559602953</v>
      </c>
      <c r="H11" s="4">
        <f>'[2]COAL WORK'!$P$11*1000000</f>
        <v>0</v>
      </c>
      <c r="I11" s="4">
        <f>'[2]COAL WORK'!S11*1000000</f>
        <v>0</v>
      </c>
      <c r="J11" s="4"/>
      <c r="K11" s="4">
        <f aca="true" t="shared" si="1" ref="K11:K42">SUM(L11:Q11)</f>
        <v>8842.22481163809</v>
      </c>
      <c r="L11" s="4">
        <f>'[2]COAL WORK'!AT11*1000000</f>
        <v>2124.2734236018027</v>
      </c>
      <c r="M11" s="4">
        <f>'[2]COAL WORK'!AU11*1000000</f>
        <v>607.7336314930341</v>
      </c>
      <c r="N11" s="4">
        <f>'[2]COAL WORK'!AV11*1000000</f>
        <v>4305.360849667138</v>
      </c>
      <c r="O11" s="4">
        <f>'[2]COAL WORK'!AY11*1000000</f>
        <v>1540.03857583645</v>
      </c>
      <c r="P11" s="4">
        <f>'[2]COAL WORK'!AX11*1000000</f>
        <v>264.81833103966704</v>
      </c>
      <c r="Q11" s="4">
        <f>'[2]COAL WORK'!AW11*1000000</f>
        <v>0</v>
      </c>
      <c r="R11" s="4">
        <f>'[2]COAL WORK'!AZ11*1000000</f>
        <v>0</v>
      </c>
      <c r="T11" s="6">
        <f aca="true" t="shared" si="2" ref="T11:T42">K11/B11</f>
        <v>0.03386691432148021</v>
      </c>
    </row>
    <row r="12" spans="1:20" ht="11.25">
      <c r="A12" s="2">
        <v>1901</v>
      </c>
      <c r="B12" s="4">
        <f t="shared" si="0"/>
        <v>281352.6438891448</v>
      </c>
      <c r="C12" s="5">
        <f>'[2]COAL WORK'!M12*1000000</f>
        <v>102606.1847709828</v>
      </c>
      <c r="D12" s="5">
        <f>'[2]COAL WORK'!N12*1000000</f>
        <v>12713.997325208997</v>
      </c>
      <c r="E12" s="5">
        <f>'[2]COAL WORK'!O12*1000000</f>
        <v>96554.45806682153</v>
      </c>
      <c r="F12" s="4">
        <f>'[2]COAL WORK'!R12*1000000</f>
        <v>57406.062039810764</v>
      </c>
      <c r="G12" s="4">
        <f>'[2]COAL WORK'!Q12*1000000</f>
        <v>12071.941686320692</v>
      </c>
      <c r="H12" s="4">
        <f>'[2]COAL WORK'!$P$11*1000000</f>
        <v>0</v>
      </c>
      <c r="I12" s="4">
        <f>'[2]COAL WORK'!S12*1000000</f>
        <v>0</v>
      </c>
      <c r="J12" s="4"/>
      <c r="K12" s="4">
        <f t="shared" si="1"/>
        <v>9422.146417180451</v>
      </c>
      <c r="L12" s="4">
        <f>'[2]COAL WORK'!AT12*1000000</f>
        <v>3198.2480524043226</v>
      </c>
      <c r="M12" s="4">
        <f>'[2]COAL WORK'!AU12*1000000</f>
        <v>675.5418676967233</v>
      </c>
      <c r="N12" s="4">
        <f>'[2]COAL WORK'!AV12*1000000</f>
        <v>3671.221515133514</v>
      </c>
      <c r="O12" s="4">
        <f>'[2]COAL WORK'!AY12*1000000</f>
        <v>1586.7488209339817</v>
      </c>
      <c r="P12" s="4">
        <f>'[2]COAL WORK'!AX12*1000000</f>
        <v>290.38616101191</v>
      </c>
      <c r="Q12" s="4">
        <f>'[2]COAL WORK'!AW12*1000000</f>
        <v>0</v>
      </c>
      <c r="R12" s="4">
        <f>'[2]COAL WORK'!AZ12*1000000</f>
        <v>0</v>
      </c>
      <c r="T12" s="6">
        <f t="shared" si="2"/>
        <v>0.033488743119445684</v>
      </c>
    </row>
    <row r="13" spans="1:20" ht="11.25">
      <c r="A13" s="2">
        <v>1902</v>
      </c>
      <c r="B13" s="4">
        <f t="shared" si="0"/>
        <v>292027.8800651606</v>
      </c>
      <c r="C13" s="5">
        <f>'[2]COAL WORK'!M13*1000000</f>
        <v>90683.27132107964</v>
      </c>
      <c r="D13" s="5">
        <f>'[2]COAL WORK'!N13*1000000</f>
        <v>13842.698752076574</v>
      </c>
      <c r="E13" s="5">
        <f>'[2]COAL WORK'!O13*1000000</f>
        <v>111194.51298668007</v>
      </c>
      <c r="F13" s="4">
        <f>'[2]COAL WORK'!R13*1000000</f>
        <v>63509.74321762952</v>
      </c>
      <c r="G13" s="4">
        <f>'[2]COAL WORK'!Q13*1000000</f>
        <v>12797.653787694884</v>
      </c>
      <c r="H13" s="4">
        <f>'[2]COAL WORK'!$P$11*1000000</f>
        <v>0</v>
      </c>
      <c r="I13" s="4">
        <f>'[2]COAL WORK'!S13*1000000</f>
        <v>0</v>
      </c>
      <c r="J13" s="4"/>
      <c r="K13" s="4">
        <f t="shared" si="1"/>
        <v>9905.819702722394</v>
      </c>
      <c r="L13" s="4">
        <f>'[2]COAL WORK'!AT13*1000000</f>
        <v>2861.4174719617063</v>
      </c>
      <c r="M13" s="4">
        <f>'[2]COAL WORK'!AU13*1000000</f>
        <v>744.175611170292</v>
      </c>
      <c r="N13" s="4">
        <f>'[2]COAL WORK'!AV13*1000000</f>
        <v>4227.789583877099</v>
      </c>
      <c r="O13" s="4">
        <f>'[2]COAL WORK'!AY13*1000000</f>
        <v>1760.6626294457258</v>
      </c>
      <c r="P13" s="4">
        <f>'[2]COAL WORK'!AX13*1000000</f>
        <v>311.77440626757016</v>
      </c>
      <c r="Q13" s="4">
        <f>'[2]COAL WORK'!AW13*1000000</f>
        <v>0</v>
      </c>
      <c r="R13" s="4">
        <f>'[2]COAL WORK'!AZ13*1000000</f>
        <v>0</v>
      </c>
      <c r="T13" s="6">
        <f t="shared" si="2"/>
        <v>0.03392080133072258</v>
      </c>
    </row>
    <row r="14" spans="1:20" ht="11.25">
      <c r="A14" s="2">
        <v>1903</v>
      </c>
      <c r="B14" s="4">
        <f t="shared" si="0"/>
        <v>310062.9813412708</v>
      </c>
      <c r="C14" s="5">
        <f>'[2]COAL WORK'!M14*1000000</f>
        <v>95286.05985163971</v>
      </c>
      <c r="D14" s="5">
        <f>'[2]COAL WORK'!N14*1000000</f>
        <v>14971.400178944146</v>
      </c>
      <c r="E14" s="5">
        <f>'[2]COAL WORK'!O14*1000000</f>
        <v>115992.04822044424</v>
      </c>
      <c r="F14" s="4">
        <f>'[2]COAL WORK'!R14*1000000</f>
        <v>70290.1072011736</v>
      </c>
      <c r="G14" s="4">
        <f>'[2]COAL WORK'!Q14*1000000</f>
        <v>13523.365889069079</v>
      </c>
      <c r="H14" s="4">
        <f>'[2]COAL WORK'!$P$11*1000000</f>
        <v>0</v>
      </c>
      <c r="I14" s="4">
        <f>'[2]COAL WORK'!S14*1000000</f>
        <v>0</v>
      </c>
      <c r="J14" s="4"/>
      <c r="K14" s="4">
        <f t="shared" si="1"/>
        <v>10562.123219171153</v>
      </c>
      <c r="L14" s="4">
        <f>'[2]COAL WORK'!AT14*1000000</f>
        <v>3045.032768531551</v>
      </c>
      <c r="M14" s="4">
        <f>'[2]COAL WORK'!AU14*1000000</f>
        <v>814.7045644808011</v>
      </c>
      <c r="N14" s="4">
        <f>'[2]COAL WORK'!AV14*1000000</f>
        <v>4412.732046964808</v>
      </c>
      <c r="O14" s="4">
        <f>'[2]COAL WORK'!AY14*1000000</f>
        <v>1955.7450438002838</v>
      </c>
      <c r="P14" s="4">
        <f>'[2]COAL WORK'!AX14*1000000</f>
        <v>333.90879539371076</v>
      </c>
      <c r="Q14" s="4">
        <f>'[2]COAL WORK'!AW14*1000000</f>
        <v>0</v>
      </c>
      <c r="R14" s="4">
        <f>'[2]COAL WORK'!AZ14*1000000</f>
        <v>0</v>
      </c>
      <c r="T14" s="6">
        <f t="shared" si="2"/>
        <v>0.03406444449924821</v>
      </c>
    </row>
    <row r="15" spans="1:20" ht="11.25">
      <c r="A15" s="2">
        <v>1904</v>
      </c>
      <c r="B15" s="4">
        <f t="shared" si="0"/>
        <v>333629.2537052261</v>
      </c>
      <c r="C15" s="5">
        <f>'[2]COAL WORK'!M15*1000000</f>
        <v>95374.48926679268</v>
      </c>
      <c r="D15" s="5">
        <f>'[2]COAL WORK'!N15*1000000</f>
        <v>16100.101605811282</v>
      </c>
      <c r="E15" s="5">
        <f>'[2]COAL WORK'!O15*1000000</f>
        <v>123149.82901670942</v>
      </c>
      <c r="F15" s="4">
        <f>'[2]COAL WORK'!R15*1000000</f>
        <v>84755.75582546946</v>
      </c>
      <c r="G15" s="4">
        <f>'[2]COAL WORK'!Q15*1000000</f>
        <v>14249.077990443271</v>
      </c>
      <c r="H15" s="4">
        <f>'[2]COAL WORK'!$P$11*1000000</f>
        <v>0</v>
      </c>
      <c r="I15" s="4">
        <f>'[2]COAL WORK'!S15*1000000</f>
        <v>0</v>
      </c>
      <c r="J15" s="4"/>
      <c r="K15" s="4">
        <f t="shared" si="1"/>
        <v>11388.511200891046</v>
      </c>
      <c r="L15" s="4">
        <f>'[2]COAL WORK'!AT15*1000000</f>
        <v>3087.3235029547436</v>
      </c>
      <c r="M15" s="4">
        <f>'[2]COAL WORK'!AU15*1000000</f>
        <v>887.0200163893402</v>
      </c>
      <c r="N15" s="4">
        <f>'[2]COAL WORK'!AV15*1000000</f>
        <v>4689.258431514478</v>
      </c>
      <c r="O15" s="4">
        <f>'[2]COAL WORK'!AY15*1000000</f>
        <v>2367.835130889095</v>
      </c>
      <c r="P15" s="4">
        <f>'[2]COAL WORK'!AX15*1000000</f>
        <v>357.0741191433904</v>
      </c>
      <c r="Q15" s="4">
        <f>'[2]COAL WORK'!AW15*1000000</f>
        <v>0</v>
      </c>
      <c r="R15" s="4">
        <f>'[2]COAL WORK'!AZ15*1000000</f>
        <v>0</v>
      </c>
      <c r="T15" s="6">
        <f t="shared" si="2"/>
        <v>0.03413522967309461</v>
      </c>
    </row>
    <row r="16" spans="1:20" ht="11.25">
      <c r="A16" s="2">
        <v>1905</v>
      </c>
      <c r="B16" s="4">
        <f t="shared" si="0"/>
        <v>374657.1212619789</v>
      </c>
      <c r="C16" s="5">
        <f>'[2]COAL WORK'!M16*1000000</f>
        <v>96494.11277959196</v>
      </c>
      <c r="D16" s="5">
        <f>'[2]COAL WORK'!N16*1000000</f>
        <v>17228.80303267886</v>
      </c>
      <c r="E16" s="5">
        <f>'[2]COAL WORK'!O16*1000000</f>
        <v>165408.13958054187</v>
      </c>
      <c r="F16" s="4">
        <f>'[2]COAL WORK'!R16*1000000</f>
        <v>80551.27577734872</v>
      </c>
      <c r="G16" s="4">
        <f>'[2]COAL WORK'!Q16*1000000</f>
        <v>14974.790091817458</v>
      </c>
      <c r="H16" s="4">
        <f>'[2]COAL WORK'!$P$11*1000000</f>
        <v>0</v>
      </c>
      <c r="I16" s="4">
        <f>'[2]COAL WORK'!S16*1000000</f>
        <v>0</v>
      </c>
      <c r="J16" s="4"/>
      <c r="K16" s="4">
        <f t="shared" si="1"/>
        <v>13091.168400195902</v>
      </c>
      <c r="L16" s="4">
        <f>'[2]COAL WORK'!AT16*1000000</f>
        <v>3166.5854787007456</v>
      </c>
      <c r="M16" s="4">
        <f>'[2]COAL WORK'!AU16*1000000</f>
        <v>972.6348034932398</v>
      </c>
      <c r="N16" s="4">
        <f>'[2]COAL WORK'!AV16*1000000</f>
        <v>6310.050844226021</v>
      </c>
      <c r="O16" s="4">
        <f>'[2]COAL WORK'!AY16*1000000</f>
        <v>2261.8700730111523</v>
      </c>
      <c r="P16" s="4">
        <f>'[2]COAL WORK'!AX16*1000000</f>
        <v>380.0272007647434</v>
      </c>
      <c r="Q16" s="4">
        <f>'[2]COAL WORK'!AW16*1000000</f>
        <v>0</v>
      </c>
      <c r="R16" s="4">
        <f>'[2]COAL WORK'!AZ16*1000000</f>
        <v>0</v>
      </c>
      <c r="T16" s="6">
        <f t="shared" si="2"/>
        <v>0.03494173113832769</v>
      </c>
    </row>
    <row r="17" spans="1:20" ht="11.25">
      <c r="A17" s="2">
        <v>1906</v>
      </c>
      <c r="B17" s="4">
        <f t="shared" si="0"/>
        <v>398513.2839768288</v>
      </c>
      <c r="C17" s="5">
        <f>'[2]COAL WORK'!M17*1000000</f>
        <v>95794.09879500742</v>
      </c>
      <c r="D17" s="5">
        <f>'[2]COAL WORK'!N17*1000000</f>
        <v>18357.50445954644</v>
      </c>
      <c r="E17" s="5">
        <f>'[2]COAL WORK'!O17*1000000</f>
        <v>187875.9610822554</v>
      </c>
      <c r="F17" s="4">
        <f>'[2]COAL WORK'!R17*1000000</f>
        <v>80785.21744682785</v>
      </c>
      <c r="G17" s="4">
        <f>'[2]COAL WORK'!Q17*1000000</f>
        <v>15700.502193191653</v>
      </c>
      <c r="H17" s="4">
        <f>'[2]COAL WORK'!$P$11*1000000</f>
        <v>0</v>
      </c>
      <c r="I17" s="4">
        <f>'[2]COAL WORK'!S17*1000000</f>
        <v>0</v>
      </c>
      <c r="J17" s="4"/>
      <c r="K17" s="4">
        <f t="shared" si="1"/>
        <v>14141.844939480034</v>
      </c>
      <c r="L17" s="4">
        <f>'[2]COAL WORK'!AT17*1000000</f>
        <v>3219.35684716191</v>
      </c>
      <c r="M17" s="4">
        <f>'[2]COAL WORK'!AU17*1000000</f>
        <v>1060.0488997988496</v>
      </c>
      <c r="N17" s="4">
        <f>'[2]COAL WORK'!AV17*1000000</f>
        <v>7171.269897128735</v>
      </c>
      <c r="O17" s="4">
        <f>'[2]COAL WORK'!AY17*1000000</f>
        <v>2283.9196339627188</v>
      </c>
      <c r="P17" s="4">
        <f>'[2]COAL WORK'!AX17*1000000</f>
        <v>407.24966142781994</v>
      </c>
      <c r="Q17" s="4">
        <f>'[2]COAL WORK'!AW17*1000000</f>
        <v>0</v>
      </c>
      <c r="R17" s="4">
        <f>'[2]COAL WORK'!AZ17*1000000</f>
        <v>0</v>
      </c>
      <c r="T17" s="6">
        <f t="shared" si="2"/>
        <v>0.03548650824975335</v>
      </c>
    </row>
    <row r="18" spans="1:20" ht="11.25">
      <c r="A18" s="2">
        <v>1907</v>
      </c>
      <c r="B18" s="4">
        <f t="shared" si="0"/>
        <v>427780.0044282755</v>
      </c>
      <c r="C18" s="5">
        <f>'[2]COAL WORK'!M18*1000000</f>
        <v>113331.1387387436</v>
      </c>
      <c r="D18" s="5">
        <f>'[2]COAL WORK'!N18*1000000</f>
        <v>19486.205886414016</v>
      </c>
      <c r="E18" s="5">
        <f>'[2]COAL WORK'!O18*1000000</f>
        <v>182710.20324985447</v>
      </c>
      <c r="F18" s="4">
        <f>'[2]COAL WORK'!R18*1000000</f>
        <v>95826.2422586976</v>
      </c>
      <c r="G18" s="4">
        <f>'[2]COAL WORK'!Q18*1000000</f>
        <v>16426.214294565845</v>
      </c>
      <c r="H18" s="4">
        <f>'[2]COAL WORK'!$P$11*1000000</f>
        <v>0</v>
      </c>
      <c r="I18" s="4">
        <f>'[2]COAL WORK'!S18*1000000</f>
        <v>0</v>
      </c>
      <c r="J18" s="4"/>
      <c r="K18" s="4">
        <f t="shared" si="1"/>
        <v>15194.038877628804</v>
      </c>
      <c r="L18" s="4">
        <f>'[2]COAL WORK'!AT18*1000000</f>
        <v>3899.1675161820244</v>
      </c>
      <c r="M18" s="4">
        <f>'[2]COAL WORK'!AU18*1000000</f>
        <v>1150.6209772772406</v>
      </c>
      <c r="N18" s="4">
        <f>'[2]COAL WORK'!AV18*1000000</f>
        <v>6979.398526399019</v>
      </c>
      <c r="O18" s="4">
        <f>'[2]COAL WORK'!AY18*1000000</f>
        <v>2729.274887899839</v>
      </c>
      <c r="P18" s="4">
        <f>'[2]COAL WORK'!AX18*1000000</f>
        <v>435.57696987068044</v>
      </c>
      <c r="Q18" s="4">
        <f>'[2]COAL WORK'!AW18*1000000</f>
        <v>0</v>
      </c>
      <c r="R18" s="4">
        <f>'[2]COAL WORK'!AZ18*1000000</f>
        <v>0</v>
      </c>
      <c r="T18" s="6">
        <f t="shared" si="2"/>
        <v>0.03551834756263447</v>
      </c>
    </row>
    <row r="19" spans="1:20" ht="11.25">
      <c r="A19" s="2">
        <v>1908</v>
      </c>
      <c r="B19" s="4">
        <f t="shared" si="0"/>
        <v>434053.2645205826</v>
      </c>
      <c r="C19" s="5">
        <f>'[2]COAL WORK'!M19*1000000</f>
        <v>109172.85910467689</v>
      </c>
      <c r="D19" s="5">
        <f>'[2]COAL WORK'!N19*1000000</f>
        <v>20614.907313281154</v>
      </c>
      <c r="E19" s="5">
        <f>'[2]COAL WORK'!O19*1000000</f>
        <v>184787.8118608741</v>
      </c>
      <c r="F19" s="4">
        <f>'[2]COAL WORK'!R19*1000000</f>
        <v>101055.7636684056</v>
      </c>
      <c r="G19" s="4">
        <f>'[2]COAL WORK'!Q19*1000000</f>
        <v>18421.922573344873</v>
      </c>
      <c r="H19" s="4">
        <f>'[2]COAL WORK'!$P$11*1000000</f>
        <v>0</v>
      </c>
      <c r="I19" s="4">
        <f>'[2]COAL WORK'!S19*1000000</f>
        <v>0</v>
      </c>
      <c r="J19" s="4"/>
      <c r="K19" s="4">
        <f t="shared" si="1"/>
        <v>15533.182948829264</v>
      </c>
      <c r="L19" s="4">
        <f>'[2]COAL WORK'!AT19*1000000</f>
        <v>3838.788861242996</v>
      </c>
      <c r="M19" s="4">
        <f>'[2]COAL WORK'!AU19*1000000</f>
        <v>1242.6967226985876</v>
      </c>
      <c r="N19" s="4">
        <f>'[2]COAL WORK'!AV19*1000000</f>
        <v>7055.738331623646</v>
      </c>
      <c r="O19" s="4">
        <f>'[2]COAL WORK'!AY19*1000000</f>
        <v>2897.052259298353</v>
      </c>
      <c r="P19" s="4">
        <f>'[2]COAL WORK'!AX19*1000000</f>
        <v>498.906773965682</v>
      </c>
      <c r="Q19" s="4">
        <f>'[2]COAL WORK'!AW19*1000000</f>
        <v>0</v>
      </c>
      <c r="R19" s="4">
        <f>'[2]COAL WORK'!AZ19*1000000</f>
        <v>0</v>
      </c>
      <c r="T19" s="6">
        <f t="shared" si="2"/>
        <v>0.03578635208742379</v>
      </c>
    </row>
    <row r="20" spans="1:20" ht="11.25">
      <c r="A20" s="2">
        <v>1909</v>
      </c>
      <c r="B20" s="4">
        <f t="shared" si="0"/>
        <v>452212.4430276249</v>
      </c>
      <c r="C20" s="5">
        <f>'[2]COAL WORK'!M20*1000000</f>
        <v>108358.72689215126</v>
      </c>
      <c r="D20" s="5">
        <f>'[2]COAL WORK'!N20*1000000</f>
        <v>21743.60874014873</v>
      </c>
      <c r="E20" s="5">
        <f>'[2]COAL WORK'!O20*1000000</f>
        <v>199948.58847347184</v>
      </c>
      <c r="F20" s="4">
        <f>'[2]COAL WORK'!R20*1000000</f>
        <v>103460.47630951816</v>
      </c>
      <c r="G20" s="4">
        <f>'[2]COAL WORK'!Q20*1000000</f>
        <v>18701.042612334943</v>
      </c>
      <c r="H20" s="4">
        <f>'[2]COAL WORK'!$P$11*1000000</f>
        <v>0</v>
      </c>
      <c r="I20" s="4">
        <f>'[2]COAL WORK'!S20*1000000</f>
        <v>0</v>
      </c>
      <c r="J20" s="4"/>
      <c r="K20" s="4">
        <f t="shared" si="1"/>
        <v>16374.758845588765</v>
      </c>
      <c r="L20" s="4">
        <f>'[2]COAL WORK'!AT20*1000000</f>
        <v>3894.3795227788128</v>
      </c>
      <c r="M20" s="4">
        <f>'[2]COAL WORK'!AU20*1000000</f>
        <v>1338.295900693176</v>
      </c>
      <c r="N20" s="4">
        <f>'[2]COAL WORK'!AV20*1000000</f>
        <v>7635.699633924817</v>
      </c>
      <c r="O20" s="4">
        <f>'[2]COAL WORK'!AY20*1000000</f>
        <v>2987.986941965633</v>
      </c>
      <c r="P20" s="4">
        <f>'[2]COAL WORK'!AX20*1000000</f>
        <v>518.3968462263263</v>
      </c>
      <c r="Q20" s="4">
        <f>'[2]COAL WORK'!AW20*1000000</f>
        <v>0</v>
      </c>
      <c r="R20" s="4">
        <f>'[2]COAL WORK'!AZ20*1000000</f>
        <v>0</v>
      </c>
      <c r="T20" s="6">
        <f t="shared" si="2"/>
        <v>0.03621032348415158</v>
      </c>
    </row>
    <row r="21" spans="1:20" ht="11.25">
      <c r="A21" s="2">
        <v>1910</v>
      </c>
      <c r="B21" s="4">
        <f t="shared" si="0"/>
        <v>452716.5952244495</v>
      </c>
      <c r="C21" s="5">
        <f>'[2]COAL WORK'!M21*1000000</f>
        <v>120707.21187430197</v>
      </c>
      <c r="D21" s="5">
        <f>'[2]COAL WORK'!N21*1000000</f>
        <v>22872.31016701631</v>
      </c>
      <c r="E21" s="5">
        <f>'[2]COAL WORK'!O21*1000000</f>
        <v>185371.84309565698</v>
      </c>
      <c r="F21" s="4">
        <f>'[2]COAL WORK'!R21*1000000</f>
        <v>104785.0674361493</v>
      </c>
      <c r="G21" s="4">
        <f>'[2]COAL WORK'!Q21*1000000</f>
        <v>18980.162651325023</v>
      </c>
      <c r="H21" s="4">
        <f>'[2]COAL WORK'!$P$11*1000000</f>
        <v>0</v>
      </c>
      <c r="I21" s="4">
        <f>'[2]COAL WORK'!S21*1000000</f>
        <v>0</v>
      </c>
      <c r="J21" s="4"/>
      <c r="K21" s="4">
        <f t="shared" si="1"/>
        <v>16523.25829429773</v>
      </c>
      <c r="L21" s="4">
        <f>'[2]COAL WORK'!AT21*1000000</f>
        <v>4428.250373558775</v>
      </c>
      <c r="M21" s="4">
        <f>'[2]COAL WORK'!AU21*1000000</f>
        <v>1435.5418649172373</v>
      </c>
      <c r="N21" s="4">
        <f>'[2]COAL WORK'!AV21*1000000</f>
        <v>7074.013832333785</v>
      </c>
      <c r="O21" s="4">
        <f>'[2]COAL WORK'!AY21*1000000</f>
        <v>3046.875524240383</v>
      </c>
      <c r="P21" s="4">
        <f>'[2]COAL WORK'!AX21*1000000</f>
        <v>538.5766992475504</v>
      </c>
      <c r="Q21" s="4">
        <f>'[2]COAL WORK'!AW21*1000000</f>
        <v>0</v>
      </c>
      <c r="R21" s="4">
        <f>'[2]COAL WORK'!AZ21*1000000</f>
        <v>0</v>
      </c>
      <c r="T21" s="6">
        <f t="shared" si="2"/>
        <v>0.03649801767506616</v>
      </c>
    </row>
    <row r="22" spans="1:20" ht="11.25">
      <c r="A22" s="2">
        <v>1911</v>
      </c>
      <c r="B22" s="4">
        <f t="shared" si="0"/>
        <v>508795.73269410327</v>
      </c>
      <c r="C22" s="5">
        <f>'[2]COAL WORK'!M22*1000000</f>
        <v>156746.33487538056</v>
      </c>
      <c r="D22" s="5">
        <f>'[2]COAL WORK'!N22*1000000</f>
        <v>24001.01159388389</v>
      </c>
      <c r="E22" s="5">
        <f>'[2]COAL WORK'!O22*1000000</f>
        <v>197389.87274644678</v>
      </c>
      <c r="F22" s="4">
        <f>'[2]COAL WORK'!R22*1000000</f>
        <v>112404.06292844124</v>
      </c>
      <c r="G22" s="4">
        <f>'[2]COAL WORK'!Q22*1000000</f>
        <v>18254.450549950827</v>
      </c>
      <c r="H22" s="4">
        <f>'[2]COAL WORK'!$P$11*1000000</f>
        <v>0</v>
      </c>
      <c r="I22" s="4">
        <f>'[2]COAL WORK'!S22*1000000</f>
        <v>0</v>
      </c>
      <c r="J22" s="4"/>
      <c r="K22" s="4">
        <f t="shared" si="1"/>
        <v>18802.374317655114</v>
      </c>
      <c r="L22" s="4">
        <f>'[2]COAL WORK'!AT22*1000000</f>
        <v>5881.639661382609</v>
      </c>
      <c r="M22" s="4">
        <f>'[2]COAL WORK'!AU22*1000000</f>
        <v>1539.2737607664244</v>
      </c>
      <c r="N22" s="4">
        <f>'[2]COAL WORK'!AV22*1000000</f>
        <v>7545.853262473857</v>
      </c>
      <c r="O22" s="4">
        <f>'[2]COAL WORK'!AY22*1000000</f>
        <v>3300.049523743114</v>
      </c>
      <c r="P22" s="4">
        <f>'[2]COAL WORK'!AX22*1000000</f>
        <v>535.5581092891133</v>
      </c>
      <c r="Q22" s="4">
        <f>'[2]COAL WORK'!AW22*1000000</f>
        <v>0</v>
      </c>
      <c r="R22" s="4">
        <f>'[2]COAL WORK'!AZ22*1000000</f>
        <v>0</v>
      </c>
      <c r="T22" s="6">
        <f t="shared" si="2"/>
        <v>0.03695466197818806</v>
      </c>
    </row>
    <row r="23" spans="1:20" ht="11.25">
      <c r="A23" s="2">
        <v>1912</v>
      </c>
      <c r="B23" s="4">
        <f t="shared" si="0"/>
        <v>566347.1837102233</v>
      </c>
      <c r="C23" s="5">
        <f>'[2]COAL WORK'!M23*1000000</f>
        <v>171971.89710982813</v>
      </c>
      <c r="D23" s="5">
        <f>'[2]COAL WORK'!N23*1000000</f>
        <v>25129.713020751475</v>
      </c>
      <c r="E23" s="5">
        <f>'[2]COAL WORK'!O23*1000000</f>
        <v>219168.12819183525</v>
      </c>
      <c r="F23" s="4">
        <f>'[2]COAL WORK'!R23*1000000</f>
        <v>133134.85902111095</v>
      </c>
      <c r="G23" s="4">
        <f>'[2]COAL WORK'!Q23*1000000</f>
        <v>16942.58636669748</v>
      </c>
      <c r="H23" s="4">
        <f>'[2]COAL WORK'!$P$11*1000000</f>
        <v>0</v>
      </c>
      <c r="I23" s="4">
        <f>'[2]COAL WORK'!S23*1000000</f>
        <v>0</v>
      </c>
      <c r="J23" s="4"/>
      <c r="K23" s="4">
        <f t="shared" si="1"/>
        <v>21079.824231985436</v>
      </c>
      <c r="L23" s="4">
        <f>'[2]COAL WORK'!AT23*1000000</f>
        <v>6595.371300437793</v>
      </c>
      <c r="M23" s="4">
        <f>'[2]COAL WORK'!AU23*1000000</f>
        <v>1645.696142232783</v>
      </c>
      <c r="N23" s="4">
        <f>'[2]COAL WORK'!AV23*1000000</f>
        <v>8390.450645025292</v>
      </c>
      <c r="O23" s="4">
        <f>'[2]COAL WORK'!AY23*1000000</f>
        <v>3946.7119638066843</v>
      </c>
      <c r="P23" s="4">
        <f>'[2]COAL WORK'!AX23*1000000</f>
        <v>501.5941804828843</v>
      </c>
      <c r="Q23" s="4">
        <f>'[2]COAL WORK'!AW23*1000000</f>
        <v>0</v>
      </c>
      <c r="R23" s="4">
        <f>'[2]COAL WORK'!AZ23*1000000</f>
        <v>0</v>
      </c>
      <c r="T23" s="6">
        <f t="shared" si="2"/>
        <v>0.037220674593786134</v>
      </c>
    </row>
    <row r="24" spans="1:20" ht="11.25">
      <c r="A24" s="2">
        <v>1913</v>
      </c>
      <c r="B24" s="4">
        <f t="shared" si="0"/>
        <v>614429.2110747665</v>
      </c>
      <c r="C24" s="5">
        <f>'[2]COAL WORK'!M24*1000000</f>
        <v>199594.7647472466</v>
      </c>
      <c r="D24" s="5">
        <f>'[2]COAL WORK'!N24*1000000</f>
        <v>26258.41444761861</v>
      </c>
      <c r="E24" s="5">
        <f>'[2]COAL WORK'!O24*1000000</f>
        <v>232123.54202116758</v>
      </c>
      <c r="F24" s="4">
        <f>'[2]COAL WORK'!R24*1000000</f>
        <v>141547.4797766638</v>
      </c>
      <c r="G24" s="4">
        <f>'[2]COAL WORK'!Q24*1000000</f>
        <v>14905.01008206994</v>
      </c>
      <c r="H24" s="4">
        <f>'[2]COAL WORK'!$P$11*1000000</f>
        <v>0</v>
      </c>
      <c r="I24" s="4">
        <f>'[2]COAL WORK'!S24*1000000</f>
        <v>0</v>
      </c>
      <c r="J24" s="4"/>
      <c r="K24" s="4">
        <f t="shared" si="1"/>
        <v>23147.086958473687</v>
      </c>
      <c r="L24" s="4">
        <f>'[2]COAL WORK'!AT24*1000000</f>
        <v>7816.201444437365</v>
      </c>
      <c r="M24" s="4">
        <f>'[2]COAL WORK'!AU24*1000000</f>
        <v>1754.309333406067</v>
      </c>
      <c r="N24" s="4">
        <f>'[2]COAL WORK'!AV24*1000000</f>
        <v>8894.31606897262</v>
      </c>
      <c r="O24" s="4">
        <f>'[2]COAL WORK'!AY24*1000000</f>
        <v>4235.846369059458</v>
      </c>
      <c r="P24" s="4">
        <f>'[2]COAL WORK'!AX24*1000000</f>
        <v>446.41374259817616</v>
      </c>
      <c r="Q24" s="4">
        <f>'[2]COAL WORK'!AW24*1000000</f>
        <v>0</v>
      </c>
      <c r="R24" s="4">
        <f>'[2]COAL WORK'!AZ24*1000000</f>
        <v>0</v>
      </c>
      <c r="T24" s="6">
        <f t="shared" si="2"/>
        <v>0.03767250407574949</v>
      </c>
    </row>
    <row r="25" spans="1:20" ht="11.25">
      <c r="A25" s="2">
        <v>1914</v>
      </c>
      <c r="B25" s="4">
        <f t="shared" si="0"/>
        <v>643247.6573003941</v>
      </c>
      <c r="C25" s="5">
        <f>'[2]COAL WORK'!M25*1000000</f>
        <v>220600.51501232435</v>
      </c>
      <c r="D25" s="5">
        <f>'[2]COAL WORK'!N25*1000000</f>
        <v>27387.115874486182</v>
      </c>
      <c r="E25" s="5">
        <f>'[2]COAL WORK'!O25*1000000</f>
        <v>220468.82571272875</v>
      </c>
      <c r="F25" s="4">
        <f>'[2]COAL WORK'!R25*1000000</f>
        <v>165915.18346097047</v>
      </c>
      <c r="G25" s="4">
        <f>'[2]COAL WORK'!Q25*1000000</f>
        <v>8876.017239884346</v>
      </c>
      <c r="H25" s="4">
        <f>'[2]COAL WORK'!$P$11*1000000</f>
        <v>0</v>
      </c>
      <c r="I25" s="4">
        <f>'[2]COAL WORK'!S25*1000000</f>
        <v>0</v>
      </c>
      <c r="J25" s="4"/>
      <c r="K25" s="4">
        <f t="shared" si="1"/>
        <v>24406.576085142315</v>
      </c>
      <c r="L25" s="4">
        <f>'[2]COAL WORK'!AT25*1000000</f>
        <v>8811.792379249673</v>
      </c>
      <c r="M25" s="4">
        <f>'[2]COAL WORK'!AU25*1000000</f>
        <v>1864.74997665342</v>
      </c>
      <c r="N25" s="4">
        <f>'[2]COAL WORK'!AV25*1000000</f>
        <v>8449.721761885858</v>
      </c>
      <c r="O25" s="4">
        <f>'[2]COAL WORK'!AY25*1000000</f>
        <v>5010.412126363183</v>
      </c>
      <c r="P25" s="4">
        <f>'[2]COAL WORK'!AX25*1000000</f>
        <v>269.89984099017875</v>
      </c>
      <c r="Q25" s="4">
        <f>'[2]COAL WORK'!AW25*1000000</f>
        <v>0</v>
      </c>
      <c r="R25" s="4">
        <f>'[2]COAL WORK'!AZ25*1000000</f>
        <v>0</v>
      </c>
      <c r="T25" s="6">
        <f t="shared" si="2"/>
        <v>0.03794273606463294</v>
      </c>
    </row>
    <row r="26" spans="1:20" ht="11.25">
      <c r="A26" s="2">
        <v>1915</v>
      </c>
      <c r="B26" s="4">
        <f t="shared" si="0"/>
        <v>592074.5950784666</v>
      </c>
      <c r="C26" s="5">
        <f>'[2]COAL WORK'!M26*1000000</f>
        <v>213023.55081110366</v>
      </c>
      <c r="D26" s="5">
        <f>'[2]COAL WORK'!N26*1000000</f>
        <v>28515.81730135376</v>
      </c>
      <c r="E26" s="5">
        <f>'[2]COAL WORK'!O26*1000000</f>
        <v>158412.19397848335</v>
      </c>
      <c r="F26" s="4">
        <f>'[2]COAL WORK'!R26*1000000</f>
        <v>183107.4557281464</v>
      </c>
      <c r="G26" s="4">
        <f>'[2]COAL WORK'!Q26*1000000</f>
        <v>9015.577259379384</v>
      </c>
      <c r="H26" s="4">
        <f>'[2]COAL WORK'!$P$11*1000000</f>
        <v>0</v>
      </c>
      <c r="I26" s="4">
        <f>'[2]COAL WORK'!S26*1000000</f>
        <v>0</v>
      </c>
      <c r="J26" s="4"/>
      <c r="K26" s="4">
        <f t="shared" si="1"/>
        <v>22537.74402314915</v>
      </c>
      <c r="L26" s="4">
        <f>'[2]COAL WORK'!AT26*1000000</f>
        <v>8655.614295869624</v>
      </c>
      <c r="M26" s="4">
        <f>'[2]COAL WORK'!AU26*1000000</f>
        <v>1973.3863858385653</v>
      </c>
      <c r="N26" s="4">
        <f>'[2]COAL WORK'!AV26*1000000</f>
        <v>6058.297710918646</v>
      </c>
      <c r="O26" s="4">
        <f>'[2]COAL WORK'!AY26*1000000</f>
        <v>5569.151145889405</v>
      </c>
      <c r="P26" s="4">
        <f>'[2]COAL WORK'!AX26*1000000</f>
        <v>281.2944846329067</v>
      </c>
      <c r="Q26" s="4">
        <f>'[2]COAL WORK'!AW26*1000000</f>
        <v>0</v>
      </c>
      <c r="R26" s="4">
        <f>'[2]COAL WORK'!AZ26*1000000</f>
        <v>0</v>
      </c>
      <c r="T26" s="6">
        <f t="shared" si="2"/>
        <v>0.03806571707431943</v>
      </c>
    </row>
    <row r="27" spans="1:20" ht="11.25">
      <c r="A27" s="2">
        <v>1916</v>
      </c>
      <c r="B27" s="4">
        <f t="shared" si="0"/>
        <v>662160.7818311546</v>
      </c>
      <c r="C27" s="5">
        <f>'[2]COAL WORK'!M27*1000000</f>
        <v>278725.56608216994</v>
      </c>
      <c r="D27" s="5">
        <f>'[2]COAL WORK'!N27*1000000</f>
        <v>29644.518728221366</v>
      </c>
      <c r="E27" s="5">
        <f>'[2]COAL WORK'!O27*1000000</f>
        <v>154826.59237161328</v>
      </c>
      <c r="F27" s="4">
        <f>'[2]COAL WORK'!R27*1000000</f>
        <v>184366.12660996921</v>
      </c>
      <c r="G27" s="4">
        <f>'[2]COAL WORK'!Q27*1000000</f>
        <v>14597.978039180862</v>
      </c>
      <c r="H27" s="4">
        <f>'[2]COAL WORK'!$P$11*1000000</f>
        <v>0</v>
      </c>
      <c r="I27" s="4">
        <f>'[2]COAL WORK'!S27*1000000</f>
        <v>0</v>
      </c>
      <c r="J27" s="4"/>
      <c r="K27" s="4">
        <f t="shared" si="1"/>
        <v>25729.20592028695</v>
      </c>
      <c r="L27" s="4">
        <f>'[2]COAL WORK'!AT27*1000000</f>
        <v>11558.301998008397</v>
      </c>
      <c r="M27" s="4">
        <f>'[2]COAL WORK'!AU27*1000000</f>
        <v>2092.0415229189075</v>
      </c>
      <c r="N27" s="4">
        <f>'[2]COAL WORK'!AV27*1000000</f>
        <v>5930.155935757403</v>
      </c>
      <c r="O27" s="4">
        <f>'[2]COAL WORK'!AY27*1000000</f>
        <v>5672.150207798504</v>
      </c>
      <c r="P27" s="4">
        <f>'[2]COAL WORK'!AX27*1000000</f>
        <v>476.55625580373487</v>
      </c>
      <c r="Q27" s="4">
        <f>'[2]COAL WORK'!AW27*1000000</f>
        <v>0</v>
      </c>
      <c r="R27" s="4">
        <f>'[2]COAL WORK'!AZ27*1000000</f>
        <v>0</v>
      </c>
      <c r="T27" s="6">
        <f t="shared" si="2"/>
        <v>0.03885643279738618</v>
      </c>
    </row>
    <row r="28" spans="1:20" ht="11.25">
      <c r="A28" s="2">
        <v>1917</v>
      </c>
      <c r="B28" s="4">
        <f t="shared" si="0"/>
        <v>761884.6563143096</v>
      </c>
      <c r="C28" s="5">
        <f>'[2]COAL WORK'!M28*1000000</f>
        <v>330382.982981757</v>
      </c>
      <c r="D28" s="5">
        <f>'[2]COAL WORK'!N28*1000000</f>
        <v>30773.220155088475</v>
      </c>
      <c r="E28" s="5">
        <f>'[2]COAL WORK'!O28*1000000</f>
        <v>177555.59765861137</v>
      </c>
      <c r="F28" s="4">
        <f>'[2]COAL WORK'!R28*1000000</f>
        <v>200173.36430607064</v>
      </c>
      <c r="G28" s="4">
        <f>'[2]COAL WORK'!Q28*1000000</f>
        <v>22999.49121278208</v>
      </c>
      <c r="H28" s="4">
        <f>'[2]COAL WORK'!$P$11*1000000</f>
        <v>0</v>
      </c>
      <c r="I28" s="4">
        <f>'[2]COAL WORK'!S28*1000000</f>
        <v>0</v>
      </c>
      <c r="J28" s="4"/>
      <c r="K28" s="4">
        <f t="shared" si="1"/>
        <v>30033.703628957697</v>
      </c>
      <c r="L28" s="4">
        <f>'[2]COAL WORK'!AT28*1000000</f>
        <v>13982.509075943368</v>
      </c>
      <c r="M28" s="4">
        <f>'[2]COAL WORK'!AU28*1000000</f>
        <v>2214.6961974934165</v>
      </c>
      <c r="N28" s="4">
        <f>'[2]COAL WORK'!AV28*1000000</f>
        <v>6813.468787249723</v>
      </c>
      <c r="O28" s="4">
        <f>'[2]COAL WORK'!AY28*1000000</f>
        <v>6237.363057215589</v>
      </c>
      <c r="P28" s="4">
        <f>'[2]COAL WORK'!AX28*1000000</f>
        <v>785.6665110556011</v>
      </c>
      <c r="Q28" s="4">
        <f>'[2]COAL WORK'!AW28*1000000</f>
        <v>0</v>
      </c>
      <c r="R28" s="4">
        <f>'[2]COAL WORK'!AZ28*1000000</f>
        <v>0</v>
      </c>
      <c r="T28" s="6">
        <f t="shared" si="2"/>
        <v>0.039420276258415064</v>
      </c>
    </row>
    <row r="29" spans="1:20" ht="11.25">
      <c r="A29" s="2">
        <v>1918</v>
      </c>
      <c r="B29" s="4">
        <f t="shared" si="0"/>
        <v>811691.913475049</v>
      </c>
      <c r="C29" s="5">
        <f>'[2]COAL WORK'!M29*1000000</f>
        <v>389074.03971426765</v>
      </c>
      <c r="D29" s="5">
        <f>'[2]COAL WORK'!N29*1000000</f>
        <v>31901.921581956067</v>
      </c>
      <c r="E29" s="5">
        <f>'[2]COAL WORK'!O29*1000000</f>
        <v>140552.0925932189</v>
      </c>
      <c r="F29" s="4">
        <f>'[2]COAL WORK'!R29*1000000</f>
        <v>222335.59169829593</v>
      </c>
      <c r="G29" s="4">
        <f>'[2]COAL WORK'!Q29*1000000</f>
        <v>27828.26788731036</v>
      </c>
      <c r="H29" s="4">
        <f>'[2]COAL WORK'!$P$11*1000000</f>
        <v>0</v>
      </c>
      <c r="I29" s="4">
        <f>'[2]COAL WORK'!S29*1000000</f>
        <v>0</v>
      </c>
      <c r="J29" s="4"/>
      <c r="K29" s="4">
        <f t="shared" si="1"/>
        <v>32514.4781180077</v>
      </c>
      <c r="L29" s="4">
        <f>'[2]COAL WORK'!AT29*1000000</f>
        <v>16776.92877289355</v>
      </c>
      <c r="M29" s="4">
        <f>'[2]COAL WORK'!AU29*1000000</f>
        <v>2337.4791863248934</v>
      </c>
      <c r="N29" s="4">
        <f>'[2]COAL WORK'!AV29*1000000</f>
        <v>5396.263510223823</v>
      </c>
      <c r="O29" s="4">
        <f>'[2]COAL WORK'!AY29*1000000</f>
        <v>7011.848644712776</v>
      </c>
      <c r="P29" s="4">
        <f>'[2]COAL WORK'!AX29*1000000</f>
        <v>991.9580038526593</v>
      </c>
      <c r="Q29" s="4">
        <f>'[2]COAL WORK'!AW29*1000000</f>
        <v>0</v>
      </c>
      <c r="R29" s="4">
        <f>'[2]COAL WORK'!AZ29*1000000</f>
        <v>0</v>
      </c>
      <c r="T29" s="6">
        <f t="shared" si="2"/>
        <v>0.04005765928947767</v>
      </c>
    </row>
    <row r="30" spans="1:20" ht="11.25">
      <c r="A30" s="2">
        <v>1919</v>
      </c>
      <c r="B30" s="4">
        <f t="shared" si="0"/>
        <v>904175.3666963947</v>
      </c>
      <c r="C30" s="5">
        <f>'[2]COAL WORK'!M30*1000000</f>
        <v>404881.69655562757</v>
      </c>
      <c r="D30" s="5">
        <f>'[2]COAL WORK'!N30*1000000</f>
        <v>33030.62300882362</v>
      </c>
      <c r="E30" s="5">
        <f>'[2]COAL WORK'!O30*1000000</f>
        <v>189188.91755526135</v>
      </c>
      <c r="F30" s="4">
        <f>'[2]COAL WORK'!R30*1000000</f>
        <v>241151.38055865973</v>
      </c>
      <c r="G30" s="4">
        <f>'[2]COAL WORK'!Q30*1000000</f>
        <v>35922.74901802251</v>
      </c>
      <c r="H30" s="4">
        <f>'[2]COAL WORK'!$P$11*1000000</f>
        <v>0</v>
      </c>
      <c r="I30" s="4">
        <f>'[2]COAL WORK'!S30*1000000</f>
        <v>0</v>
      </c>
      <c r="J30" s="4"/>
      <c r="K30" s="4">
        <f t="shared" si="1"/>
        <v>36563.853164405715</v>
      </c>
      <c r="L30" s="4">
        <f>'[2]COAL WORK'!AT30*1000000</f>
        <v>17793.61930402622</v>
      </c>
      <c r="M30" s="4">
        <f>'[2]COAL WORK'!AU30*1000000</f>
        <v>2464.8570957633433</v>
      </c>
      <c r="N30" s="4">
        <f>'[2]COAL WORK'!AV30*1000000</f>
        <v>7272.05994142736</v>
      </c>
      <c r="O30" s="4">
        <f>'[2]COAL WORK'!AY30*1000000</f>
        <v>7706.1769049075</v>
      </c>
      <c r="P30" s="4">
        <f>'[2]COAL WORK'!AX30*1000000</f>
        <v>1327.1399182812963</v>
      </c>
      <c r="Q30" s="4">
        <f>'[2]COAL WORK'!AW30*1000000</f>
        <v>0</v>
      </c>
      <c r="R30" s="4">
        <f>'[2]COAL WORK'!AZ30*1000000</f>
        <v>0</v>
      </c>
      <c r="T30" s="6">
        <f t="shared" si="2"/>
        <v>0.04043889549656707</v>
      </c>
    </row>
    <row r="31" spans="1:20" ht="11.25">
      <c r="A31" s="2">
        <v>1920</v>
      </c>
      <c r="B31" s="4">
        <f t="shared" si="0"/>
        <v>845727.3309430315</v>
      </c>
      <c r="C31" s="5">
        <f>'[2]COAL WORK'!M31*1000000</f>
        <v>399215.59930613457</v>
      </c>
      <c r="D31" s="5">
        <f>'[2]COAL WORK'!N31*1000000</f>
        <v>34159.324435691226</v>
      </c>
      <c r="E31" s="5">
        <f>'[2]COAL WORK'!O31*1000000</f>
        <v>120366.99013277667</v>
      </c>
      <c r="F31" s="4">
        <f>'[2]COAL WORK'!R31*1000000</f>
        <v>259830.78857677255</v>
      </c>
      <c r="G31" s="4">
        <f>'[2]COAL WORK'!Q31*1000000</f>
        <v>32154.628491656513</v>
      </c>
      <c r="H31" s="4">
        <f>'[2]COAL WORK'!$P$11*1000000</f>
        <v>0</v>
      </c>
      <c r="I31" s="4">
        <f>'[2]COAL WORK'!S31*1000000</f>
        <v>0</v>
      </c>
      <c r="J31" s="4"/>
      <c r="K31" s="4">
        <f t="shared" si="1"/>
        <v>34673.81175127915</v>
      </c>
      <c r="L31" s="4">
        <f>'[2]COAL WORK'!AT31*1000000</f>
        <v>17828.07480982986</v>
      </c>
      <c r="M31" s="4">
        <f>'[2]COAL WORK'!AU31*1000000</f>
        <v>2588.473971729415</v>
      </c>
      <c r="N31" s="4">
        <f>'[2]COAL WORK'!AV31*1000000</f>
        <v>4619.7216803733045</v>
      </c>
      <c r="O31" s="4">
        <f>'[2]COAL WORK'!AY31*1000000</f>
        <v>8398.1847664444</v>
      </c>
      <c r="P31" s="4">
        <f>'[2]COAL WORK'!AX31*1000000</f>
        <v>1239.356522902168</v>
      </c>
      <c r="Q31" s="4">
        <f>'[2]COAL WORK'!AW31*1000000</f>
        <v>0</v>
      </c>
      <c r="R31" s="4">
        <f>'[2]COAL WORK'!AZ31*1000000</f>
        <v>0</v>
      </c>
      <c r="T31" s="6">
        <f t="shared" si="2"/>
        <v>0.040998807160005084</v>
      </c>
    </row>
    <row r="32" spans="1:20" ht="11.25">
      <c r="A32" s="2">
        <v>1921</v>
      </c>
      <c r="B32" s="4">
        <f t="shared" si="0"/>
        <v>758494.355463921</v>
      </c>
      <c r="C32" s="5">
        <f>'[2]COAL WORK'!M32*1000000</f>
        <v>371466.2344670464</v>
      </c>
      <c r="D32" s="5">
        <f>'[2]COAL WORK'!N32*1000000</f>
        <v>35288.02586255833</v>
      </c>
      <c r="E32" s="5">
        <f>'[2]COAL WORK'!O32*1000000</f>
        <v>56491.72582632783</v>
      </c>
      <c r="F32" s="4">
        <f>'[2]COAL WORK'!R32*1000000</f>
        <v>263177.476828029</v>
      </c>
      <c r="G32" s="4">
        <f>'[2]COAL WORK'!Q32*1000000</f>
        <v>32070.89247995948</v>
      </c>
      <c r="H32" s="4">
        <f>'[2]COAL WORK'!$P$11*1000000</f>
        <v>0</v>
      </c>
      <c r="I32" s="4">
        <f>'[2]COAL WORK'!S32*1000000</f>
        <v>0</v>
      </c>
      <c r="J32" s="4"/>
      <c r="K32" s="4">
        <f t="shared" si="1"/>
        <v>31633.63793663232</v>
      </c>
      <c r="L32" s="4">
        <f>'[2]COAL WORK'!AT32*1000000</f>
        <v>16836.295826341306</v>
      </c>
      <c r="M32" s="4">
        <f>'[2]COAL WORK'!AU32*1000000</f>
        <v>2712.0706591212515</v>
      </c>
      <c r="N32" s="4">
        <f>'[2]COAL WORK'!AV32*1000000</f>
        <v>2162.920557556816</v>
      </c>
      <c r="O32" s="4">
        <f>'[2]COAL WORK'!AY32*1000000</f>
        <v>8602.28810226665</v>
      </c>
      <c r="P32" s="4">
        <f>'[2]COAL WORK'!AX32*1000000</f>
        <v>1320.0627913463009</v>
      </c>
      <c r="Q32" s="4">
        <f>'[2]COAL WORK'!AW32*1000000</f>
        <v>0</v>
      </c>
      <c r="R32" s="4">
        <f>'[2]COAL WORK'!AZ32*1000000</f>
        <v>0</v>
      </c>
      <c r="T32" s="6">
        <f t="shared" si="2"/>
        <v>0.04170583170297175</v>
      </c>
    </row>
    <row r="33" spans="1:20" ht="11.25">
      <c r="A33" s="2">
        <v>1922</v>
      </c>
      <c r="B33" s="4">
        <f t="shared" si="0"/>
        <v>800810.4606230267</v>
      </c>
      <c r="C33" s="5">
        <f>'[2]COAL WORK'!M33*1000000</f>
        <v>361294.15542491595</v>
      </c>
      <c r="D33" s="5">
        <f>'[2]COAL WORK'!N33*1000000</f>
        <v>36416.72728942591</v>
      </c>
      <c r="E33" s="5">
        <f>'[2]COAL WORK'!O33*1000000</f>
        <v>104206.61402457758</v>
      </c>
      <c r="F33" s="4">
        <f>'[2]COAL WORK'!R33*1000000</f>
        <v>264924.05513901525</v>
      </c>
      <c r="G33" s="4">
        <f>'[2]COAL WORK'!Q33*1000000</f>
        <v>33968.90874509199</v>
      </c>
      <c r="H33" s="4">
        <f>'[2]COAL WORK'!$P$11*1000000</f>
        <v>0</v>
      </c>
      <c r="I33" s="4">
        <f>'[2]COAL WORK'!S33*1000000</f>
        <v>0</v>
      </c>
      <c r="J33" s="4"/>
      <c r="K33" s="4">
        <f t="shared" si="1"/>
        <v>33779.779366582756</v>
      </c>
      <c r="L33" s="4">
        <f>'[2]COAL WORK'!AT33*1000000</f>
        <v>16662.22897445883</v>
      </c>
      <c r="M33" s="4">
        <f>'[2]COAL WORK'!AU33*1000000</f>
        <v>2846.0200243019235</v>
      </c>
      <c r="N33" s="4">
        <f>'[2]COAL WORK'!AV33*1000000</f>
        <v>3991.5334583595077</v>
      </c>
      <c r="O33" s="4">
        <f>'[2]COAL WORK'!AY33*1000000</f>
        <v>8790.847728135708</v>
      </c>
      <c r="P33" s="4">
        <f>'[2]COAL WORK'!AX33*1000000</f>
        <v>1489.1491813267833</v>
      </c>
      <c r="Q33" s="4">
        <f>'[2]COAL WORK'!AW33*1000000</f>
        <v>0</v>
      </c>
      <c r="R33" s="4">
        <f>'[2]COAL WORK'!AZ33*1000000</f>
        <v>0</v>
      </c>
      <c r="T33" s="6">
        <f t="shared" si="2"/>
        <v>0.0421819906551948</v>
      </c>
    </row>
    <row r="34" spans="1:20" ht="11.25">
      <c r="A34" s="2">
        <v>1923</v>
      </c>
      <c r="B34" s="4">
        <f t="shared" si="0"/>
        <v>836774.4167526722</v>
      </c>
      <c r="C34" s="5">
        <f>'[2]COAL WORK'!M34*1000000</f>
        <v>365579.87692691863</v>
      </c>
      <c r="D34" s="5">
        <f>'[2]COAL WORK'!N34*1000000</f>
        <v>37545.428716293485</v>
      </c>
      <c r="E34" s="5">
        <f>'[2]COAL WORK'!O34*1000000</f>
        <v>130751.43821233159</v>
      </c>
      <c r="F34" s="4">
        <f>'[2]COAL WORK'!R34*1000000</f>
        <v>267030.747886904</v>
      </c>
      <c r="G34" s="4">
        <f>'[2]COAL WORK'!Q34*1000000</f>
        <v>35866.92501022449</v>
      </c>
      <c r="H34" s="4">
        <f>'[2]COAL WORK'!$P$11*1000000</f>
        <v>0</v>
      </c>
      <c r="I34" s="4">
        <f>'[2]COAL WORK'!S34*1000000</f>
        <v>0</v>
      </c>
      <c r="J34" s="4"/>
      <c r="K34" s="4">
        <f t="shared" si="1"/>
        <v>35818.67931913272</v>
      </c>
      <c r="L34" s="4">
        <f>'[2]COAL WORK'!AT34*1000000</f>
        <v>17118.89071753069</v>
      </c>
      <c r="M34" s="4">
        <f>'[2]COAL WORK'!AU34*1000000</f>
        <v>2982.365176951119</v>
      </c>
      <c r="N34" s="4">
        <f>'[2]COAL WORK'!AV34*1000000</f>
        <v>5009.523779652502</v>
      </c>
      <c r="O34" s="4">
        <f>'[2]COAL WORK'!AY34*1000000</f>
        <v>9008.363105923909</v>
      </c>
      <c r="P34" s="4">
        <f>'[2]COAL WORK'!AX34*1000000</f>
        <v>1699.536539074506</v>
      </c>
      <c r="Q34" s="4">
        <f>'[2]COAL WORK'!AW34*1000000</f>
        <v>0</v>
      </c>
      <c r="R34" s="4">
        <f>'[2]COAL WORK'!AZ34*1000000</f>
        <v>0</v>
      </c>
      <c r="T34" s="6">
        <f t="shared" si="2"/>
        <v>0.04280565777588747</v>
      </c>
    </row>
    <row r="35" spans="1:20" ht="11.25">
      <c r="A35" s="2">
        <v>1924</v>
      </c>
      <c r="B35" s="4">
        <f t="shared" si="0"/>
        <v>869437.2862395912</v>
      </c>
      <c r="C35" s="5">
        <f>'[2]COAL WORK'!M35*1000000</f>
        <v>368866.78690779785</v>
      </c>
      <c r="D35" s="5">
        <f>'[2]COAL WORK'!N35*1000000</f>
        <v>38674.130143161085</v>
      </c>
      <c r="E35" s="5">
        <f>'[2]COAL WORK'!O35*1000000</f>
        <v>161117.18998454945</v>
      </c>
      <c r="F35" s="4">
        <f>'[2]COAL WORK'!R35*1000000</f>
        <v>269601.47084889153</v>
      </c>
      <c r="G35" s="4">
        <f>'[2]COAL WORK'!Q35*1000000</f>
        <v>31177.70835519125</v>
      </c>
      <c r="H35" s="4">
        <f>'[2]COAL WORK'!$P$11*1000000</f>
        <v>0</v>
      </c>
      <c r="I35" s="4">
        <f>'[2]COAL WORK'!S35*1000000</f>
        <v>0</v>
      </c>
      <c r="J35" s="4"/>
      <c r="K35" s="4">
        <f t="shared" si="1"/>
        <v>37771.87229889282</v>
      </c>
      <c r="L35" s="4">
        <f>'[2]COAL WORK'!AT35*1000000</f>
        <v>17673.614667442984</v>
      </c>
      <c r="M35" s="4">
        <f>'[2]COAL WORK'!AU35*1000000</f>
        <v>3121.315543335367</v>
      </c>
      <c r="N35" s="4">
        <f>'[2]COAL WORK'!AV35*1000000</f>
        <v>6173.817704934819</v>
      </c>
      <c r="O35" s="4">
        <f>'[2]COAL WORK'!AY35*1000000</f>
        <v>9256.762459648413</v>
      </c>
      <c r="P35" s="4">
        <f>'[2]COAL WORK'!AX35*1000000</f>
        <v>1546.3619235312392</v>
      </c>
      <c r="Q35" s="4">
        <f>'[2]COAL WORK'!AW35*1000000</f>
        <v>0</v>
      </c>
      <c r="R35" s="4">
        <f>'[2]COAL WORK'!AZ35*1000000</f>
        <v>0</v>
      </c>
      <c r="T35" s="6">
        <f t="shared" si="2"/>
        <v>0.04344404466739653</v>
      </c>
    </row>
    <row r="36" spans="1:20" ht="11.25">
      <c r="A36" s="2">
        <v>1925</v>
      </c>
      <c r="B36" s="4">
        <f t="shared" si="0"/>
        <v>910764.3394648036</v>
      </c>
      <c r="C36" s="5">
        <f>'[2]COAL WORK'!M36*1000000</f>
        <v>375952.1258505573</v>
      </c>
      <c r="D36" s="5">
        <f>'[2]COAL WORK'!N36*1000000</f>
        <v>39407.173611479215</v>
      </c>
      <c r="E36" s="5">
        <f>'[2]COAL WORK'!O36*1000000</f>
        <v>201707.76554564232</v>
      </c>
      <c r="F36" s="4">
        <f>'[2]COAL WORK'!R36*1000000</f>
        <v>266203.95061660244</v>
      </c>
      <c r="G36" s="4">
        <f>'[2]COAL WORK'!Q36*1000000</f>
        <v>27493.32384052227</v>
      </c>
      <c r="H36" s="4">
        <f>'[2]COAL WORK'!$P$11*1000000</f>
        <v>0</v>
      </c>
      <c r="I36" s="4">
        <f>'[2]COAL WORK'!S36*1000000</f>
        <v>0</v>
      </c>
      <c r="J36" s="4"/>
      <c r="K36" s="4">
        <f t="shared" si="1"/>
        <v>40338.631730898116</v>
      </c>
      <c r="L36" s="4">
        <f>'[2]COAL WORK'!AT36*1000000</f>
        <v>18586.875081258633</v>
      </c>
      <c r="M36" s="4">
        <f>'[2]COAL WORK'!AU36*1000000</f>
        <v>3231.2945129635436</v>
      </c>
      <c r="N36" s="4">
        <f>'[2]COAL WORK'!AV36*1000000</f>
        <v>7731.676496543116</v>
      </c>
      <c r="O36" s="4">
        <f>'[2]COAL WORK'!AY36*1000000</f>
        <v>9316.373963850025</v>
      </c>
      <c r="P36" s="4">
        <f>'[2]COAL WORK'!AX36*1000000</f>
        <v>1472.4116762828005</v>
      </c>
      <c r="Q36" s="4">
        <f>'[2]COAL WORK'!AW36*1000000</f>
        <v>0</v>
      </c>
      <c r="R36" s="4">
        <f>'[2]COAL WORK'!AZ36*1000000</f>
        <v>0</v>
      </c>
      <c r="T36" s="6">
        <f t="shared" si="2"/>
        <v>0.044290965272753745</v>
      </c>
    </row>
    <row r="37" spans="1:20" ht="11.25">
      <c r="A37" s="2">
        <v>1926</v>
      </c>
      <c r="B37" s="4">
        <f t="shared" si="0"/>
        <v>1017448.6345470545</v>
      </c>
      <c r="C37" s="5">
        <f>'[2]COAL WORK'!M37*1000000</f>
        <v>378779.31169844465</v>
      </c>
      <c r="D37" s="5">
        <f>'[2]COAL WORK'!N37*1000000</f>
        <v>41519.911433246016</v>
      </c>
      <c r="E37" s="5">
        <f>'[2]COAL WORK'!O37*1000000</f>
        <v>288709.6731296428</v>
      </c>
      <c r="F37" s="4">
        <f>'[2]COAL WORK'!R37*1000000</f>
        <v>276564.22983305465</v>
      </c>
      <c r="G37" s="4">
        <f>'[2]COAL WORK'!Q37*1000000</f>
        <v>31875.50845266643</v>
      </c>
      <c r="H37" s="4">
        <f>'[2]COAL WORK'!$P$11*1000000</f>
        <v>0</v>
      </c>
      <c r="I37" s="4">
        <f>'[2]COAL WORK'!S37*1000000</f>
        <v>0</v>
      </c>
      <c r="J37" s="4"/>
      <c r="K37" s="4">
        <f t="shared" si="1"/>
        <v>45542.01539768981</v>
      </c>
      <c r="L37" s="4">
        <f>'[2]COAL WORK'!AT37*1000000</f>
        <v>19418.80976850916</v>
      </c>
      <c r="M37" s="4">
        <f>'[2]COAL WORK'!AU37*1000000</f>
        <v>3461.4260348548582</v>
      </c>
      <c r="N37" s="4">
        <f>'[2]COAL WORK'!AV37*1000000</f>
        <v>11080.71860573883</v>
      </c>
      <c r="O37" s="4">
        <f>'[2]COAL WORK'!AY37*1000000</f>
        <v>9885.35741153936</v>
      </c>
      <c r="P37" s="4">
        <f>'[2]COAL WORK'!AX37*1000000</f>
        <v>1695.7035770476004</v>
      </c>
      <c r="Q37" s="4">
        <f>'[2]COAL WORK'!AW37*1000000</f>
        <v>0</v>
      </c>
      <c r="R37" s="4">
        <f>'[2]COAL WORK'!AZ37*1000000</f>
        <v>0</v>
      </c>
      <c r="T37" s="6">
        <f t="shared" si="2"/>
        <v>0.044760997117032936</v>
      </c>
    </row>
    <row r="38" spans="1:20" ht="11.25">
      <c r="A38" s="2">
        <v>1927</v>
      </c>
      <c r="B38" s="4">
        <f t="shared" si="0"/>
        <v>1044275.6923417065</v>
      </c>
      <c r="C38" s="5">
        <f>'[2]COAL WORK'!M38*1000000</f>
        <v>397959.25619239704</v>
      </c>
      <c r="D38" s="5">
        <f>'[2]COAL WORK'!N38*1000000</f>
        <v>42285.320172645384</v>
      </c>
      <c r="E38" s="5">
        <f>'[2]COAL WORK'!O38*1000000</f>
        <v>301110.51126190677</v>
      </c>
      <c r="F38" s="4">
        <f>'[2]COAL WORK'!R38*1000000</f>
        <v>271910.36838296015</v>
      </c>
      <c r="G38" s="4">
        <f>'[2]COAL WORK'!Q38*1000000</f>
        <v>31010.236331797205</v>
      </c>
      <c r="H38" s="4">
        <f>'[2]COAL WORK'!$P$11*1000000</f>
        <v>0</v>
      </c>
      <c r="I38" s="4">
        <f>'[2]COAL WORK'!S38*1000000</f>
        <v>0</v>
      </c>
      <c r="J38" s="4"/>
      <c r="K38" s="4">
        <f t="shared" si="1"/>
        <v>47908.044299747846</v>
      </c>
      <c r="L38" s="4">
        <f>'[2]COAL WORK'!AT38*1000000</f>
        <v>21255.15166653107</v>
      </c>
      <c r="M38" s="4">
        <f>'[2]COAL WORK'!AU38*1000000</f>
        <v>3576.004353265677</v>
      </c>
      <c r="N38" s="4">
        <f>'[2]COAL WORK'!AV38*1000000</f>
        <v>11547.832811284241</v>
      </c>
      <c r="O38" s="4">
        <f>'[2]COAL WORK'!AY38*1000000</f>
        <v>9909.97361409327</v>
      </c>
      <c r="P38" s="4">
        <f>'[2]COAL WORK'!AX38*1000000</f>
        <v>1619.0818545735922</v>
      </c>
      <c r="Q38" s="4">
        <f>'[2]COAL WORK'!AW38*1000000</f>
        <v>0</v>
      </c>
      <c r="R38" s="4">
        <f>'[2]COAL WORK'!AZ38*1000000</f>
        <v>0</v>
      </c>
      <c r="T38" s="6">
        <f t="shared" si="2"/>
        <v>0.04587681648733756</v>
      </c>
    </row>
    <row r="39" spans="1:20" ht="11.25">
      <c r="A39" s="2">
        <v>1928</v>
      </c>
      <c r="B39" s="4">
        <f t="shared" si="0"/>
        <v>1060616.7378083754</v>
      </c>
      <c r="C39" s="5">
        <f>'[2]COAL WORK'!M39*1000000</f>
        <v>413270.66132963606</v>
      </c>
      <c r="D39" s="5">
        <f>'[2]COAL WORK'!N39*1000000</f>
        <v>42914.42324612438</v>
      </c>
      <c r="E39" s="5">
        <f>'[2]COAL WORK'!O39*1000000</f>
        <v>294754.0175739728</v>
      </c>
      <c r="F39" s="4">
        <f>'[2]COAL WORK'!R39*1000000</f>
        <v>275457.51887845906</v>
      </c>
      <c r="G39" s="4">
        <f>'[2]COAL WORK'!Q39*1000000</f>
        <v>34220.116780183045</v>
      </c>
      <c r="H39" s="4">
        <f>'[2]COAL WORK'!$P$11*1000000</f>
        <v>0</v>
      </c>
      <c r="I39" s="4">
        <f>'[2]COAL WORK'!S39*1000000</f>
        <v>0</v>
      </c>
      <c r="J39" s="4"/>
      <c r="K39" s="4">
        <f t="shared" si="1"/>
        <v>50043.87162512858</v>
      </c>
      <c r="L39" s="4">
        <f>'[2]COAL WORK'!AT39*1000000</f>
        <v>23093.321034300076</v>
      </c>
      <c r="M39" s="4">
        <f>'[2]COAL WORK'!AU39*1000000</f>
        <v>3678.5888677898597</v>
      </c>
      <c r="N39" s="4">
        <f>'[2]COAL WORK'!AV39*1000000</f>
        <v>11289.09537747803</v>
      </c>
      <c r="O39" s="4">
        <f>'[2]COAL WORK'!AY39*1000000</f>
        <v>10228.95672813034</v>
      </c>
      <c r="P39" s="4">
        <f>'[2]COAL WORK'!AX39*1000000</f>
        <v>1753.9096174302733</v>
      </c>
      <c r="Q39" s="4">
        <f>'[2]COAL WORK'!AW39*1000000</f>
        <v>0</v>
      </c>
      <c r="R39" s="4">
        <f>'[2]COAL WORK'!AZ39*1000000</f>
        <v>0</v>
      </c>
      <c r="T39" s="6">
        <f t="shared" si="2"/>
        <v>0.04718374681559113</v>
      </c>
    </row>
    <row r="40" spans="1:20" ht="11.25">
      <c r="A40" s="2">
        <v>1929</v>
      </c>
      <c r="B40" s="4">
        <f t="shared" si="0"/>
        <v>1098676.0051172464</v>
      </c>
      <c r="C40" s="5">
        <f>'[2]COAL WORK'!M40*1000000</f>
        <v>427375.84419421875</v>
      </c>
      <c r="D40" s="5">
        <f>'[2]COAL WORK'!N40*1000000</f>
        <v>41902.615802945715</v>
      </c>
      <c r="E40" s="5">
        <f>'[2]COAL WORK'!O40*1000000</f>
        <v>318335.47406804917</v>
      </c>
      <c r="F40" s="4">
        <f>'[2]COAL WORK'!R40*1000000</f>
        <v>279884.36269684165</v>
      </c>
      <c r="G40" s="4">
        <f>'[2]COAL WORK'!Q40*1000000</f>
        <v>31177.70835519125</v>
      </c>
      <c r="H40" s="4">
        <f>'[2]COAL WORK'!$P$11*1000000</f>
        <v>0</v>
      </c>
      <c r="I40" s="4">
        <f>'[2]COAL WORK'!S40*1000000</f>
        <v>0</v>
      </c>
      <c r="J40" s="4"/>
      <c r="K40" s="4">
        <f t="shared" si="1"/>
        <v>53311.1862780169</v>
      </c>
      <c r="L40" s="4">
        <f>'[2]COAL WORK'!AT40*1000000</f>
        <v>25255.882148284833</v>
      </c>
      <c r="M40" s="4">
        <f>'[2]COAL WORK'!AU40*1000000</f>
        <v>3646.286051073778</v>
      </c>
      <c r="N40" s="4">
        <f>'[2]COAL WORK'!AV40*1000000</f>
        <v>12197.353090785926</v>
      </c>
      <c r="O40" s="4">
        <f>'[2]COAL WORK'!AY40*1000000</f>
        <v>10609.960109692302</v>
      </c>
      <c r="P40" s="4">
        <f>'[2]COAL WORK'!AX40*1000000</f>
        <v>1601.7048781800727</v>
      </c>
      <c r="Q40" s="4">
        <f>'[2]COAL WORK'!AW40*1000000</f>
        <v>0</v>
      </c>
      <c r="R40" s="4">
        <f>'[2]COAL WORK'!AZ40*1000000</f>
        <v>0</v>
      </c>
      <c r="T40" s="6">
        <f t="shared" si="2"/>
        <v>0.048523118762685405</v>
      </c>
    </row>
    <row r="41" spans="1:20" ht="11.25">
      <c r="A41" s="2">
        <v>1930</v>
      </c>
      <c r="B41" s="4">
        <f t="shared" si="0"/>
        <v>1005931.1508621858</v>
      </c>
      <c r="C41" s="5">
        <f>'[2]COAL WORK'!M41*1000000</f>
        <v>401166.7912881353</v>
      </c>
      <c r="D41" s="5">
        <f>'[2]COAL WORK'!N41*1000000</f>
        <v>36644.3626137842</v>
      </c>
      <c r="E41" s="5">
        <f>'[2]COAL WORK'!O41*1000000</f>
        <v>276848.00187269464</v>
      </c>
      <c r="F41" s="4">
        <f>'[2]COAL WORK'!R41*1000000</f>
        <v>252613.86968744648</v>
      </c>
      <c r="G41" s="4">
        <f>'[2]COAL WORK'!Q41*1000000</f>
        <v>38658.125400125224</v>
      </c>
      <c r="H41" s="4">
        <f>'[2]COAL WORK'!$P$11*1000000</f>
        <v>0</v>
      </c>
      <c r="I41" s="4">
        <f>'[2]COAL WORK'!S41*1000000</f>
        <v>0</v>
      </c>
      <c r="J41" s="4"/>
      <c r="K41" s="4">
        <f t="shared" si="1"/>
        <v>51064.878464402806</v>
      </c>
      <c r="L41" s="4">
        <f>'[2]COAL WORK'!AT41*1000000</f>
        <v>25464.675039630984</v>
      </c>
      <c r="M41" s="4">
        <f>'[2]COAL WORK'!AU41*1000000</f>
        <v>3234.025738610519</v>
      </c>
      <c r="N41" s="4">
        <f>'[2]COAL WORK'!AV41*1000000</f>
        <v>10604.487754132466</v>
      </c>
      <c r="O41" s="4">
        <f>'[2]COAL WORK'!AY41*1000000</f>
        <v>9769.378613232868</v>
      </c>
      <c r="P41" s="4">
        <f>'[2]COAL WORK'!AX41*1000000</f>
        <v>1992.311318795966</v>
      </c>
      <c r="Q41" s="4">
        <f>'[2]COAL WORK'!AW41*1000000</f>
        <v>0</v>
      </c>
      <c r="R41" s="4">
        <f>'[2]COAL WORK'!AZ41*1000000</f>
        <v>0</v>
      </c>
      <c r="T41" s="6">
        <f t="shared" si="2"/>
        <v>0.05076379076305072</v>
      </c>
    </row>
    <row r="42" spans="1:20" ht="11.25">
      <c r="A42" s="2">
        <v>1931</v>
      </c>
      <c r="B42" s="4">
        <f t="shared" si="0"/>
        <v>935921.7974826304</v>
      </c>
      <c r="C42" s="5">
        <f>'[2]COAL WORK'!M42*1000000</f>
        <v>365438.9610973408</v>
      </c>
      <c r="D42" s="5">
        <f>'[2]COAL WORK'!N42*1000000</f>
        <v>36644.3626137842</v>
      </c>
      <c r="E42" s="5">
        <f>'[2]COAL WORK'!O42*1000000</f>
        <v>266632.20844565786</v>
      </c>
      <c r="F42" s="4">
        <f>'[2]COAL WORK'!R42*1000000</f>
        <v>238652.28533716293</v>
      </c>
      <c r="G42" s="4">
        <f>'[2]COAL WORK'!Q42*1000000</f>
        <v>28553.979988684558</v>
      </c>
      <c r="H42" s="4">
        <f>'[2]COAL WORK'!$P$11*1000000</f>
        <v>0</v>
      </c>
      <c r="I42" s="4">
        <f>'[2]COAL WORK'!S42*1000000</f>
        <v>0</v>
      </c>
      <c r="J42" s="4"/>
      <c r="K42" s="4">
        <f t="shared" si="1"/>
        <v>49515.45449001035</v>
      </c>
      <c r="L42" s="4">
        <f>'[2]COAL WORK'!AT42*1000000</f>
        <v>25203.536566182738</v>
      </c>
      <c r="M42" s="4">
        <f>'[2]COAL WORK'!AU42*1000000</f>
        <v>3276.097384905795</v>
      </c>
      <c r="N42" s="4">
        <f>'[2]COAL WORK'!AV42*1000000</f>
        <v>10200.09482478842</v>
      </c>
      <c r="O42" s="4">
        <f>'[2]COAL WORK'!AY42*1000000</f>
        <v>9411.35252405221</v>
      </c>
      <c r="P42" s="4">
        <f>'[2]COAL WORK'!AX42*1000000</f>
        <v>1424.3731900811836</v>
      </c>
      <c r="Q42" s="4">
        <f>'[2]COAL WORK'!AW42*1000000</f>
        <v>0</v>
      </c>
      <c r="R42" s="4">
        <f>'[2]COAL WORK'!AZ42*1000000</f>
        <v>0</v>
      </c>
      <c r="T42" s="6">
        <f t="shared" si="2"/>
        <v>0.05290554683435429</v>
      </c>
    </row>
    <row r="43" spans="1:20" ht="11.25">
      <c r="A43" s="2">
        <v>1932</v>
      </c>
      <c r="B43" s="4">
        <f aca="true" t="shared" si="3" ref="B43:B74">SUM(C43:H43)</f>
        <v>961777.6063948094</v>
      </c>
      <c r="C43" s="5">
        <f>'[2]COAL WORK'!M43*1000000</f>
        <v>394469.345587614</v>
      </c>
      <c r="D43" s="5">
        <f>'[2]COAL WORK'!N43*1000000</f>
        <v>39249.89784310948</v>
      </c>
      <c r="E43" s="5">
        <f>'[2]COAL WORK'!O43*1000000</f>
        <v>260729.75002114777</v>
      </c>
      <c r="F43" s="4">
        <f>'[2]COAL WORK'!R43*1000000</f>
        <v>235899.69655265586</v>
      </c>
      <c r="G43" s="4">
        <f>'[2]COAL WORK'!Q43*1000000</f>
        <v>31428.91639028231</v>
      </c>
      <c r="H43" s="4">
        <f>'[2]COAL WORK'!$P$11*1000000</f>
        <v>0</v>
      </c>
      <c r="I43" s="4">
        <f>'[2]COAL WORK'!S43*1000000</f>
        <v>0</v>
      </c>
      <c r="J43" s="4"/>
      <c r="K43" s="4">
        <f aca="true" t="shared" si="4" ref="K43:K74">SUM(L43:Q43)</f>
        <v>54350.502883696296</v>
      </c>
      <c r="L43" s="4">
        <f>'[2]COAL WORK'!AT43*1000000</f>
        <v>29660.8332830691</v>
      </c>
      <c r="M43" s="4">
        <f>'[2]COAL WORK'!AU43*1000000</f>
        <v>3560.0260886221</v>
      </c>
      <c r="N43" s="4">
        <f>'[2]COAL WORK'!AV43*1000000</f>
        <v>9978.461924212006</v>
      </c>
      <c r="O43" s="4">
        <f>'[2]COAL WORK'!AY43*1000000</f>
        <v>9587.633228239925</v>
      </c>
      <c r="P43" s="4">
        <f>'[2]COAL WORK'!AX43*1000000</f>
        <v>1563.5483595531598</v>
      </c>
      <c r="Q43" s="4">
        <f>'[2]COAL WORK'!AW43*1000000</f>
        <v>0</v>
      </c>
      <c r="R43" s="4">
        <f>'[2]COAL WORK'!AZ43*1000000</f>
        <v>0</v>
      </c>
      <c r="T43" s="6">
        <f aca="true" t="shared" si="5" ref="T43:T74">K43/B43</f>
        <v>0.05651046824372144</v>
      </c>
    </row>
    <row r="44" spans="1:20" ht="11.25">
      <c r="A44" s="2">
        <v>1933</v>
      </c>
      <c r="B44" s="4">
        <f t="shared" si="3"/>
        <v>1120478.0434507572</v>
      </c>
      <c r="C44" s="5">
        <f>'[2]COAL WORK'!M44*1000000</f>
        <v>498597.20377187827</v>
      </c>
      <c r="D44" s="5">
        <f>'[2]COAL WORK'!N44*1000000</f>
        <v>43685.07451113607</v>
      </c>
      <c r="E44" s="5">
        <f>'[2]COAL WORK'!O44*1000000</f>
        <v>292767.6132964934</v>
      </c>
      <c r="F44" s="4">
        <f>'[2]COAL WORK'!R44*1000000</f>
        <v>240071.14553536248</v>
      </c>
      <c r="G44" s="4">
        <f>'[2]COAL WORK'!Q44*1000000</f>
        <v>45357.006335886996</v>
      </c>
      <c r="H44" s="4">
        <f>'[2]COAL WORK'!$P$11*1000000</f>
        <v>0</v>
      </c>
      <c r="I44" s="4">
        <f>'[2]COAL WORK'!S44*1000000</f>
        <v>0</v>
      </c>
      <c r="J44" s="4"/>
      <c r="K44" s="4">
        <f t="shared" si="4"/>
        <v>68236.88046403306</v>
      </c>
      <c r="L44" s="4">
        <f>'[2]COAL WORK'!AT44*1000000</f>
        <v>40745.05180219538</v>
      </c>
      <c r="M44" s="4">
        <f>'[2]COAL WORK'!AU44*1000000</f>
        <v>4027.652441602421</v>
      </c>
      <c r="N44" s="4">
        <f>'[2]COAL WORK'!AV44*1000000</f>
        <v>11233.128993363489</v>
      </c>
      <c r="O44" s="4">
        <f>'[2]COAL WORK'!AY44*1000000</f>
        <v>10063.280240863458</v>
      </c>
      <c r="P44" s="4">
        <f>'[2]COAL WORK'!AX44*1000000</f>
        <v>2167.766986008316</v>
      </c>
      <c r="Q44" s="4">
        <f>'[2]COAL WORK'!AW44*1000000</f>
        <v>0</v>
      </c>
      <c r="R44" s="4">
        <f>'[2]COAL WORK'!AZ44*1000000</f>
        <v>0</v>
      </c>
      <c r="T44" s="6">
        <f t="shared" si="5"/>
        <v>0.06089979260448752</v>
      </c>
    </row>
    <row r="45" spans="1:20" ht="11.25">
      <c r="A45" s="2">
        <v>1934</v>
      </c>
      <c r="B45" s="4">
        <f t="shared" si="3"/>
        <v>1206176.4481239046</v>
      </c>
      <c r="C45" s="5">
        <f>'[2]COAL WORK'!M45*1000000</f>
        <v>570671.5923350968</v>
      </c>
      <c r="D45" s="5">
        <f>'[2]COAL WORK'!N45*1000000</f>
        <v>48848.96223927576</v>
      </c>
      <c r="E45" s="5">
        <f>'[2]COAL WORK'!O45*1000000</f>
        <v>270803.65742836456</v>
      </c>
      <c r="F45" s="4">
        <f>'[2]COAL WORK'!R45*1000000</f>
        <v>240071.14553536248</v>
      </c>
      <c r="G45" s="4">
        <f>'[2]COAL WORK'!Q45*1000000</f>
        <v>75781.09058580504</v>
      </c>
      <c r="H45" s="4">
        <f>'[2]COAL WORK'!$P$11*1000000</f>
        <v>0</v>
      </c>
      <c r="I45" s="4">
        <f>'[2]COAL WORK'!S45*1000000</f>
        <v>0</v>
      </c>
      <c r="J45" s="4"/>
      <c r="K45" s="4">
        <f t="shared" si="4"/>
        <v>78686.32116162327</v>
      </c>
      <c r="L45" s="4">
        <f>'[2]COAL WORK'!AT45*1000000</f>
        <v>49771.231899073486</v>
      </c>
      <c r="M45" s="4">
        <f>'[2]COAL WORK'!AU45*1000000</f>
        <v>4568.206378458521</v>
      </c>
      <c r="N45" s="4">
        <f>'[2]COAL WORK'!AV45*1000000</f>
        <v>10396.469917872406</v>
      </c>
      <c r="O45" s="4">
        <f>'[2]COAL WORK'!AY45*1000000</f>
        <v>10358.049967421437</v>
      </c>
      <c r="P45" s="4">
        <f>'[2]COAL WORK'!AX45*1000000</f>
        <v>3592.362998797433</v>
      </c>
      <c r="Q45" s="4">
        <f>'[2]COAL WORK'!AW45*1000000</f>
        <v>0</v>
      </c>
      <c r="R45" s="4">
        <f>'[2]COAL WORK'!AZ45*1000000</f>
        <v>0</v>
      </c>
      <c r="T45" s="6">
        <f t="shared" si="5"/>
        <v>0.06523616116366103</v>
      </c>
    </row>
    <row r="46" spans="1:20" ht="11.25">
      <c r="A46" s="2">
        <v>1935</v>
      </c>
      <c r="B46" s="4">
        <f t="shared" si="3"/>
        <v>1054900.5078086795</v>
      </c>
      <c r="C46" s="5">
        <f>'[2]COAL WORK'!M46*1000000</f>
        <v>600400.369959888</v>
      </c>
      <c r="D46" s="5">
        <f>'[2]COAL WORK'!N46*1000000</f>
        <v>46751.951994345894</v>
      </c>
      <c r="E46" s="5">
        <f>'[2]COAL WORK'!O46*1000000</f>
        <v>107294.20818784936</v>
      </c>
      <c r="F46" s="4">
        <f>'[2]COAL WORK'!R46*1000000</f>
        <v>224477.503053498</v>
      </c>
      <c r="G46" s="4">
        <f>'[2]COAL WORK'!Q46*1000000</f>
        <v>75976.47461309811</v>
      </c>
      <c r="H46" s="4">
        <f>'[2]COAL WORK'!$P$11*1000000</f>
        <v>0</v>
      </c>
      <c r="I46" s="4">
        <f>'[2]COAL WORK'!S46*1000000</f>
        <v>0</v>
      </c>
      <c r="J46" s="4"/>
      <c r="K46" s="4">
        <f t="shared" si="4"/>
        <v>76554.33348496907</v>
      </c>
      <c r="L46" s="4">
        <f>'[2]COAL WORK'!AT46*1000000</f>
        <v>54619.907983450816</v>
      </c>
      <c r="M46" s="4">
        <f>'[2]COAL WORK'!AU46*1000000</f>
        <v>4411.940313216561</v>
      </c>
      <c r="N46" s="4">
        <f>'[2]COAL WORK'!AV46*1000000</f>
        <v>4101.180745554447</v>
      </c>
      <c r="O46" s="4">
        <f>'[2]COAL WORK'!AY46*1000000</f>
        <v>9912.723321440539</v>
      </c>
      <c r="P46" s="4">
        <f>'[2]COAL WORK'!AX46*1000000</f>
        <v>3508.581121306707</v>
      </c>
      <c r="Q46" s="4">
        <f>'[2]COAL WORK'!AW46*1000000</f>
        <v>0</v>
      </c>
      <c r="R46" s="4">
        <f>'[2]COAL WORK'!AZ46*1000000</f>
        <v>0</v>
      </c>
      <c r="T46" s="6">
        <f t="shared" si="5"/>
        <v>0.07257019303554382</v>
      </c>
    </row>
    <row r="47" spans="1:20" ht="11.25">
      <c r="A47" s="2">
        <v>1936</v>
      </c>
      <c r="B47" s="4">
        <f t="shared" si="3"/>
        <v>1184525.8575323492</v>
      </c>
      <c r="C47" s="5">
        <f>'[2]COAL WORK'!M47*1000000</f>
        <v>693800.7801458028</v>
      </c>
      <c r="D47" s="5">
        <f>'[2]COAL WORK'!N47*1000000</f>
        <v>51124.21835502462</v>
      </c>
      <c r="E47" s="5">
        <f>'[2]COAL WORK'!O47*1000000</f>
        <v>114729.03562641497</v>
      </c>
      <c r="F47" s="4">
        <f>'[2]COAL WORK'!R47*1000000</f>
        <v>229384.85806660284</v>
      </c>
      <c r="G47" s="4">
        <f>'[2]COAL WORK'!Q47*1000000</f>
        <v>95486.96533850426</v>
      </c>
      <c r="H47" s="4">
        <f>'[2]COAL WORK'!$P$11*1000000</f>
        <v>0</v>
      </c>
      <c r="I47" s="4">
        <f>'[2]COAL WORK'!S47*1000000</f>
        <v>0</v>
      </c>
      <c r="J47" s="4"/>
      <c r="K47" s="4">
        <f t="shared" si="4"/>
        <v>89595.02777254504</v>
      </c>
      <c r="L47" s="4">
        <f>'[2]COAL WORK'!AT47*1000000</f>
        <v>65230.6892025282</v>
      </c>
      <c r="M47" s="4">
        <f>'[2]COAL WORK'!AU47*1000000</f>
        <v>4894.1988743279</v>
      </c>
      <c r="N47" s="4">
        <f>'[2]COAL WORK'!AV47*1000000</f>
        <v>4390.0575968049025</v>
      </c>
      <c r="O47" s="4">
        <f>'[2]COAL WORK'!AY47*1000000</f>
        <v>10406.451480529542</v>
      </c>
      <c r="P47" s="4">
        <f>'[2]COAL WORK'!AX47*1000000</f>
        <v>4673.630618354495</v>
      </c>
      <c r="Q47" s="4">
        <f>'[2]COAL WORK'!AW47*1000000</f>
        <v>0</v>
      </c>
      <c r="R47" s="4">
        <f>'[2]COAL WORK'!AZ47*1000000</f>
        <v>0</v>
      </c>
      <c r="T47" s="6">
        <f t="shared" si="5"/>
        <v>0.0756378826201337</v>
      </c>
    </row>
    <row r="48" spans="1:20" ht="11.25">
      <c r="A48" s="2">
        <v>1937</v>
      </c>
      <c r="B48" s="4">
        <f t="shared" si="3"/>
        <v>1264158.7460410094</v>
      </c>
      <c r="C48" s="5">
        <f>'[2]COAL WORK'!M48*1000000</f>
        <v>756713.2813772042</v>
      </c>
      <c r="D48" s="5">
        <f>'[2]COAL WORK'!N48*1000000</f>
        <v>53797.906417310194</v>
      </c>
      <c r="E48" s="5">
        <f>'[2]COAL WORK'!O48*1000000</f>
        <v>115637.10615326265</v>
      </c>
      <c r="F48" s="4">
        <f>'[2]COAL WORK'!R48*1000000</f>
        <v>241630.30262996</v>
      </c>
      <c r="G48" s="4">
        <f>'[2]COAL WORK'!Q48*1000000</f>
        <v>96380.14946327248</v>
      </c>
      <c r="H48" s="4">
        <f>'[2]COAL WORK'!$P$11*1000000</f>
        <v>0</v>
      </c>
      <c r="I48" s="4">
        <f>'[2]COAL WORK'!S48*1000000</f>
        <v>0</v>
      </c>
      <c r="J48" s="4"/>
      <c r="K48" s="4">
        <f t="shared" si="4"/>
        <v>98559.66069357225</v>
      </c>
      <c r="L48" s="4">
        <f>'[2]COAL WORK'!AT48*1000000</f>
        <v>72639.14437735609</v>
      </c>
      <c r="M48" s="4">
        <f>'[2]COAL WORK'!AU48*1000000</f>
        <v>5216.111420363508</v>
      </c>
      <c r="N48" s="4">
        <f>'[2]COAL WORK'!AV48*1000000</f>
        <v>4423.186505596112</v>
      </c>
      <c r="O48" s="4">
        <f>'[2]COAL WORK'!AY48*1000000</f>
        <v>11253.998061214697</v>
      </c>
      <c r="P48" s="4">
        <f>'[2]COAL WORK'!AX48*1000000</f>
        <v>5027.220329041861</v>
      </c>
      <c r="Q48" s="4">
        <f>'[2]COAL WORK'!AW48*1000000</f>
        <v>0</v>
      </c>
      <c r="R48" s="4">
        <f>'[2]COAL WORK'!AZ48*1000000</f>
        <v>0</v>
      </c>
      <c r="T48" s="6">
        <f t="shared" si="5"/>
        <v>0.07796462351127456</v>
      </c>
    </row>
    <row r="49" spans="1:20" ht="11.25">
      <c r="A49" s="2">
        <v>1938</v>
      </c>
      <c r="B49" s="4">
        <f t="shared" si="3"/>
        <v>1353695.0247338668</v>
      </c>
      <c r="C49" s="5">
        <f>'[2]COAL WORK'!M49*1000000</f>
        <v>829912.0209093225</v>
      </c>
      <c r="D49" s="5">
        <f>'[2]COAL WORK'!N49*1000000</f>
        <v>60859.58841711131</v>
      </c>
      <c r="E49" s="5">
        <f>'[2]COAL WORK'!O49*1000000</f>
        <v>103520.04006063857</v>
      </c>
      <c r="F49" s="4">
        <f>'[2]COAL WORK'!R49*1000000</f>
        <v>242312.5189904583</v>
      </c>
      <c r="G49" s="4">
        <f>'[2]COAL WORK'!Q49*1000000</f>
        <v>117090.85635633595</v>
      </c>
      <c r="H49" s="4">
        <f>'[2]COAL WORK'!$P$11*1000000</f>
        <v>0</v>
      </c>
      <c r="I49" s="4">
        <f>'[2]COAL WORK'!S49*1000000</f>
        <v>0</v>
      </c>
      <c r="J49" s="4"/>
      <c r="K49" s="4">
        <f t="shared" si="4"/>
        <v>108553.85859376838</v>
      </c>
      <c r="L49" s="4">
        <f>'[2]COAL WORK'!AT49*1000000</f>
        <v>80699.28668615012</v>
      </c>
      <c r="M49" s="4">
        <f>'[2]COAL WORK'!AU49*1000000</f>
        <v>5959.590956524213</v>
      </c>
      <c r="N49" s="4">
        <f>'[2]COAL WORK'!AV49*1000000</f>
        <v>3947.81235569637</v>
      </c>
      <c r="O49" s="4">
        <f>'[2]COAL WORK'!AY49*1000000</f>
        <v>11557.835354674955</v>
      </c>
      <c r="P49" s="4">
        <f>'[2]COAL WORK'!AX49*1000000</f>
        <v>6389.333240722708</v>
      </c>
      <c r="Q49" s="4">
        <f>'[2]COAL WORK'!AW49*1000000</f>
        <v>0</v>
      </c>
      <c r="R49" s="4">
        <f>'[2]COAL WORK'!AZ49*1000000</f>
        <v>0</v>
      </c>
      <c r="T49" s="6">
        <f t="shared" si="5"/>
        <v>0.08019077902359123</v>
      </c>
    </row>
    <row r="50" spans="1:20" ht="11.25">
      <c r="A50" s="2">
        <v>1939</v>
      </c>
      <c r="B50" s="4">
        <f t="shared" si="3"/>
        <v>1503671.8375784177</v>
      </c>
      <c r="C50" s="5">
        <f>'[2]COAL WORK'!M50*1000000</f>
        <v>942116.315113778</v>
      </c>
      <c r="D50" s="5">
        <f>'[2]COAL WORK'!N50*1000000</f>
        <v>71716.85896023549</v>
      </c>
      <c r="E50" s="5">
        <f>'[2]COAL WORK'!O50*1000000</f>
        <v>88054.46390026355</v>
      </c>
      <c r="F50" s="4">
        <f>'[2]COAL WORK'!R50*1000000</f>
        <v>233921.40815551017</v>
      </c>
      <c r="G50" s="4">
        <f>'[2]COAL WORK'!Q50*1000000</f>
        <v>167862.7914486304</v>
      </c>
      <c r="H50" s="4">
        <f>'[2]COAL WORK'!$P$11*1000000</f>
        <v>0</v>
      </c>
      <c r="I50" s="4">
        <f>'[2]COAL WORK'!S50*1000000</f>
        <v>0</v>
      </c>
      <c r="J50" s="4"/>
      <c r="K50" s="4">
        <f t="shared" si="4"/>
        <v>123419.73332909988</v>
      </c>
      <c r="L50" s="4">
        <f>'[2]COAL WORK'!AT50*1000000</f>
        <v>92294.3435043687</v>
      </c>
      <c r="M50" s="4">
        <f>'[2]COAL WORK'!AU50*1000000</f>
        <v>7107.268698160836</v>
      </c>
      <c r="N50" s="4">
        <f>'[2]COAL WORK'!AV50*1000000</f>
        <v>3355.3447589769908</v>
      </c>
      <c r="O50" s="4">
        <f>'[2]COAL WORK'!AY50*1000000</f>
        <v>11430.373034927694</v>
      </c>
      <c r="P50" s="4">
        <f>'[2]COAL WORK'!AX50*1000000</f>
        <v>9232.403332665654</v>
      </c>
      <c r="Q50" s="4">
        <f>'[2]COAL WORK'!AW50*1000000</f>
        <v>0</v>
      </c>
      <c r="R50" s="4">
        <f>'[2]COAL WORK'!AZ50*1000000</f>
        <v>0</v>
      </c>
      <c r="T50" s="6">
        <f t="shared" si="5"/>
        <v>0.08207890195500415</v>
      </c>
    </row>
    <row r="51" spans="1:20" ht="11.25">
      <c r="A51" s="2">
        <v>1940</v>
      </c>
      <c r="B51" s="4">
        <f t="shared" si="3"/>
        <v>1635741.6726879561</v>
      </c>
      <c r="C51" s="5">
        <f>'[2]COAL WORK'!M51*1000000</f>
        <v>1064435.997498765</v>
      </c>
      <c r="D51" s="5">
        <f>'[2]COAL WORK'!N51*1000000</f>
        <v>78962.02935646806</v>
      </c>
      <c r="E51" s="5">
        <f>'[2]COAL WORK'!O51*1000000</f>
        <v>91516.48278387044</v>
      </c>
      <c r="F51" s="4">
        <f>'[2]COAL WORK'!R51*1000000</f>
        <v>249739.48594352583</v>
      </c>
      <c r="G51" s="4">
        <f>'[2]COAL WORK'!Q51*1000000</f>
        <v>151087.67710532696</v>
      </c>
      <c r="H51" s="4">
        <f>'[2]COAL WORK'!$P$11*1000000</f>
        <v>0</v>
      </c>
      <c r="I51" s="4">
        <f>'[2]COAL WORK'!S51*1000000</f>
        <v>0</v>
      </c>
      <c r="J51" s="4"/>
      <c r="K51" s="4">
        <f t="shared" si="4"/>
        <v>135226.3331210778</v>
      </c>
      <c r="L51" s="4">
        <f>'[2]COAL WORK'!AT51*1000000</f>
        <v>102960.20098857569</v>
      </c>
      <c r="M51" s="4">
        <f>'[2]COAL WORK'!AU51*1000000</f>
        <v>7926.617805037033</v>
      </c>
      <c r="N51" s="4">
        <f>'[2]COAL WORK'!AV51*1000000</f>
        <v>3488.2105758409075</v>
      </c>
      <c r="O51" s="4">
        <f>'[2]COAL WORK'!AY51*1000000</f>
        <v>12486.196223874746</v>
      </c>
      <c r="P51" s="4">
        <f>'[2]COAL WORK'!AX51*1000000</f>
        <v>8365.107527749418</v>
      </c>
      <c r="Q51" s="4">
        <f>'[2]COAL WORK'!AW51*1000000</f>
        <v>0</v>
      </c>
      <c r="R51" s="4">
        <f>'[2]COAL WORK'!AZ51*1000000</f>
        <v>0</v>
      </c>
      <c r="T51" s="6">
        <f t="shared" si="5"/>
        <v>0.08266973653539386</v>
      </c>
    </row>
    <row r="52" spans="1:20" ht="11.25">
      <c r="A52" s="2">
        <v>1941</v>
      </c>
      <c r="B52" s="4">
        <f t="shared" si="3"/>
        <v>1547712.1597931783</v>
      </c>
      <c r="C52" s="5">
        <f>'[2]COAL WORK'!M52*1000000</f>
        <v>1005835.2157231048</v>
      </c>
      <c r="D52" s="5">
        <f>'[2]COAL WORK'!N52*1000000</f>
        <v>88042.08371701416</v>
      </c>
      <c r="E52" s="5">
        <f>'[2]COAL WORK'!O52*1000000</f>
        <v>100994.46890784339</v>
      </c>
      <c r="F52" s="4">
        <f>'[2]COAL WORK'!R52*1000000</f>
        <v>236698.54322144616</v>
      </c>
      <c r="G52" s="4">
        <f>'[2]COAL WORK'!Q52*1000000</f>
        <v>116141.84822376972</v>
      </c>
      <c r="H52" s="4">
        <f>'[2]COAL WORK'!$P$11*1000000</f>
        <v>0</v>
      </c>
      <c r="I52" s="4">
        <f>'[2]COAL WORK'!S52*1000000</f>
        <v>0</v>
      </c>
      <c r="J52" s="4"/>
      <c r="K52" s="4">
        <f t="shared" si="4"/>
        <v>124927.14742581492</v>
      </c>
      <c r="L52" s="4">
        <f>'[2]COAL WORK'!AT52*1000000</f>
        <v>93840.66174976046</v>
      </c>
      <c r="M52" s="4">
        <f>'[2]COAL WORK'!AU52*1000000</f>
        <v>8926.616692226731</v>
      </c>
      <c r="N52" s="4">
        <f>'[2]COAL WORK'!AV52*1000000</f>
        <v>3839.948780374165</v>
      </c>
      <c r="O52" s="4">
        <f>'[2]COAL WORK'!AY52*1000000</f>
        <v>12014.130054231808</v>
      </c>
      <c r="P52" s="4">
        <f>'[2]COAL WORK'!AX52*1000000</f>
        <v>6305.7901492217625</v>
      </c>
      <c r="Q52" s="4">
        <f>'[2]COAL WORK'!AW52*1000000</f>
        <v>0</v>
      </c>
      <c r="R52" s="4">
        <f>'[2]COAL WORK'!AZ52*1000000</f>
        <v>0</v>
      </c>
      <c r="T52" s="6">
        <f t="shared" si="5"/>
        <v>0.08071730045883274</v>
      </c>
    </row>
    <row r="53" spans="1:20" ht="11.25">
      <c r="A53" s="2">
        <v>1942</v>
      </c>
      <c r="B53" s="4">
        <f t="shared" si="3"/>
        <v>1495219.8702013684</v>
      </c>
      <c r="C53" s="5">
        <f>'[2]COAL WORK'!M53*1000000</f>
        <v>916238.758005521</v>
      </c>
      <c r="D53" s="5">
        <f>'[2]COAL WORK'!N53*1000000</f>
        <v>88797.00740518892</v>
      </c>
      <c r="E53" s="5">
        <f>'[2]COAL WORK'!O53*1000000</f>
        <v>88650.38518350739</v>
      </c>
      <c r="F53" s="4">
        <f>'[2]COAL WORK'!R53*1000000</f>
        <v>241346.72923074782</v>
      </c>
      <c r="G53" s="4">
        <f>'[2]COAL WORK'!Q53*1000000</f>
        <v>160186.99037640335</v>
      </c>
      <c r="H53" s="4">
        <f>'[2]COAL WORK'!$P$11*1000000</f>
        <v>0</v>
      </c>
      <c r="I53" s="4">
        <f>'[2]COAL WORK'!S53*1000000</f>
        <v>0</v>
      </c>
      <c r="J53" s="4"/>
      <c r="K53" s="4">
        <f t="shared" si="4"/>
        <v>114818.80929996728</v>
      </c>
      <c r="L53" s="4">
        <f>'[2]COAL WORK'!AT53*1000000</f>
        <v>81616.81833096241</v>
      </c>
      <c r="M53" s="4">
        <f>'[2]COAL WORK'!AU53*1000000</f>
        <v>9112.499399626944</v>
      </c>
      <c r="N53" s="4">
        <f>'[2]COAL WORK'!AV53*1000000</f>
        <v>3369.884136490907</v>
      </c>
      <c r="O53" s="4">
        <f>'[2]COAL WORK'!AY53*1000000</f>
        <v>12392.678148479283</v>
      </c>
      <c r="P53" s="4">
        <f>'[2]COAL WORK'!AX53*1000000</f>
        <v>8326.929284407728</v>
      </c>
      <c r="Q53" s="4">
        <f>'[2]COAL WORK'!AW53*1000000</f>
        <v>0</v>
      </c>
      <c r="R53" s="4">
        <f>'[2]COAL WORK'!AZ53*1000000</f>
        <v>0</v>
      </c>
      <c r="T53" s="6">
        <f t="shared" si="5"/>
        <v>0.07679058551068084</v>
      </c>
    </row>
    <row r="54" spans="1:20" ht="11.25">
      <c r="A54" s="2">
        <v>1943</v>
      </c>
      <c r="B54" s="4">
        <f t="shared" si="3"/>
        <v>1437414.7060478076</v>
      </c>
      <c r="C54" s="5">
        <f>'[2]COAL WORK'!M54*1000000</f>
        <v>881629.0962747629</v>
      </c>
      <c r="D54" s="5">
        <f>'[2]COAL WORK'!N54*1000000</f>
        <v>90563.73853654231</v>
      </c>
      <c r="E54" s="5">
        <f>'[2]COAL WORK'!O54*1000000</f>
        <v>70347.08862673328</v>
      </c>
      <c r="F54" s="4">
        <f>'[2]COAL WORK'!R54*1000000</f>
        <v>248169.29011658634</v>
      </c>
      <c r="G54" s="4">
        <f>'[2]COAL WORK'!Q54*1000000</f>
        <v>146705.49249318283</v>
      </c>
      <c r="H54" s="4">
        <f>'[2]COAL WORK'!$P$11*1000000</f>
        <v>0</v>
      </c>
      <c r="I54" s="4">
        <f>'[2]COAL WORK'!S54*1000000</f>
        <v>0</v>
      </c>
      <c r="J54" s="4"/>
      <c r="K54" s="4">
        <f t="shared" si="4"/>
        <v>107429.02475522805</v>
      </c>
      <c r="L54" s="4">
        <f>'[2]COAL WORK'!AT54*1000000</f>
        <v>74806.61208552953</v>
      </c>
      <c r="M54" s="4">
        <f>'[2]COAL WORK'!AU54*1000000</f>
        <v>9404.13143654298</v>
      </c>
      <c r="N54" s="4">
        <f>'[2]COAL WORK'!AV54*1000000</f>
        <v>2673.217504488396</v>
      </c>
      <c r="O54" s="4">
        <f>'[2]COAL WORK'!AY54*1000000</f>
        <v>12900.13762958954</v>
      </c>
      <c r="P54" s="4">
        <f>'[2]COAL WORK'!AX54*1000000</f>
        <v>7644.926099077596</v>
      </c>
      <c r="Q54" s="4">
        <f>'[2]COAL WORK'!AW54*1000000</f>
        <v>0</v>
      </c>
      <c r="R54" s="4">
        <f>'[2]COAL WORK'!AZ54*1000000</f>
        <v>0</v>
      </c>
      <c r="T54" s="6">
        <f t="shared" si="5"/>
        <v>0.07473766916619748</v>
      </c>
    </row>
    <row r="55" spans="1:20" ht="11.25">
      <c r="A55" s="2">
        <v>1944</v>
      </c>
      <c r="B55" s="4">
        <f t="shared" si="3"/>
        <v>1174602.9531358262</v>
      </c>
      <c r="C55" s="5">
        <f>'[2]COAL WORK'!M55*1000000</f>
        <v>709063.8039180435</v>
      </c>
      <c r="D55" s="5">
        <f>'[2]COAL WORK'!N55*1000000</f>
        <v>77929.25181084004</v>
      </c>
      <c r="E55" s="5">
        <f>'[2]COAL WORK'!O55*1000000</f>
        <v>56073.355032845895</v>
      </c>
      <c r="F55" s="4">
        <f>'[2]COAL WORK'!R55*1000000</f>
        <v>238087.15332022007</v>
      </c>
      <c r="G55" s="4">
        <f>'[2]COAL WORK'!Q55*1000000</f>
        <v>93449.38905387673</v>
      </c>
      <c r="H55" s="4">
        <f>'[2]COAL WORK'!$P$11*1000000</f>
        <v>0</v>
      </c>
      <c r="I55" s="4">
        <f>'[2]COAL WORK'!S55*1000000</f>
        <v>0</v>
      </c>
      <c r="J55" s="4"/>
      <c r="K55" s="4">
        <f t="shared" si="4"/>
        <v>85667.74321020108</v>
      </c>
      <c r="L55" s="4">
        <f>'[2]COAL WORK'!AT55*1000000</f>
        <v>58001.96003829305</v>
      </c>
      <c r="M55" s="4">
        <f>'[2]COAL WORK'!AU55*1000000</f>
        <v>8173.635214916331</v>
      </c>
      <c r="N55" s="4">
        <f>'[2]COAL WORK'!AV55*1000000</f>
        <v>2126.6057422228664</v>
      </c>
      <c r="O55" s="4">
        <f>'[2]COAL WORK'!AY55*1000000</f>
        <v>12502.645178702956</v>
      </c>
      <c r="P55" s="4">
        <f>'[2]COAL WORK'!AX55*1000000</f>
        <v>4862.89703606589</v>
      </c>
      <c r="Q55" s="4">
        <f>'[2]COAL WORK'!AW55*1000000</f>
        <v>0</v>
      </c>
      <c r="R55" s="4">
        <f>'[2]COAL WORK'!AZ55*1000000</f>
        <v>0</v>
      </c>
      <c r="T55" s="6">
        <f t="shared" si="5"/>
        <v>0.07293336270055743</v>
      </c>
    </row>
    <row r="56" spans="1:20" ht="11.25">
      <c r="A56" s="2">
        <v>1945</v>
      </c>
      <c r="B56" s="4">
        <f t="shared" si="3"/>
        <v>556829.9533087683</v>
      </c>
      <c r="C56" s="5">
        <f>'[2]COAL WORK'!M56*1000000</f>
        <v>263193.032932122</v>
      </c>
      <c r="D56" s="5">
        <f>'[2]COAL WORK'!N56*1000000</f>
        <v>36340.296128269336</v>
      </c>
      <c r="E56" s="5">
        <f>'[2]COAL WORK'!O56*1000000</f>
        <v>47588.57104761263</v>
      </c>
      <c r="F56" s="4">
        <f>'[2]COAL WORK'!R56*1000000</f>
        <v>189360.202358388</v>
      </c>
      <c r="G56" s="4">
        <f>'[2]COAL WORK'!Q56*1000000</f>
        <v>20347.850842376385</v>
      </c>
      <c r="H56" s="4">
        <f>'[2]COAL WORK'!$P$11*1000000</f>
        <v>0</v>
      </c>
      <c r="I56" s="4">
        <f>'[2]COAL WORK'!S56*1000000</f>
        <v>0</v>
      </c>
      <c r="J56" s="4"/>
      <c r="K56" s="4">
        <f t="shared" si="4"/>
        <v>38605.1944035439</v>
      </c>
      <c r="L56" s="4">
        <f>'[2]COAL WORK'!AT56*1000000</f>
        <v>21717.717441638968</v>
      </c>
      <c r="M56" s="4">
        <f>'[2]COAL WORK'!AU56*1000000</f>
        <v>3883.1994715500336</v>
      </c>
      <c r="N56" s="4">
        <f>'[2]COAL WORK'!AV56*1000000</f>
        <v>1817.0764121174545</v>
      </c>
      <c r="O56" s="4">
        <f>'[2]COAL WORK'!AY56*1000000</f>
        <v>10152.94369923891</v>
      </c>
      <c r="P56" s="4">
        <f>'[2]COAL WORK'!AX56*1000000</f>
        <v>1034.25737899854</v>
      </c>
      <c r="Q56" s="4">
        <f>'[2]COAL WORK'!AW56*1000000</f>
        <v>0</v>
      </c>
      <c r="R56" s="4">
        <f>'[2]COAL WORK'!AZ56*1000000</f>
        <v>0</v>
      </c>
      <c r="T56" s="6">
        <f t="shared" si="5"/>
        <v>0.06933031201742285</v>
      </c>
    </row>
    <row r="57" spans="1:20" ht="11.25">
      <c r="A57" s="2">
        <v>1946</v>
      </c>
      <c r="B57" s="4">
        <f t="shared" si="3"/>
        <v>579002.4378972265</v>
      </c>
      <c r="C57" s="5">
        <f>'[2]COAL WORK'!M57*1000000</f>
        <v>273900.0290608945</v>
      </c>
      <c r="D57" s="5">
        <f>'[2]COAL WORK'!N57*1000000</f>
        <v>23220.461243649224</v>
      </c>
      <c r="E57" s="5">
        <f>'[2]COAL WORK'!O57*1000000</f>
        <v>46566.99170490896</v>
      </c>
      <c r="F57" s="4">
        <f>'[2]COAL WORK'!R57*1000000</f>
        <v>206370.2078445032</v>
      </c>
      <c r="G57" s="4">
        <f>'[2]COAL WORK'!Q57*1000000</f>
        <v>28944.748043270658</v>
      </c>
      <c r="H57" s="4">
        <f>'[2]COAL WORK'!$P$11*1000000</f>
        <v>0</v>
      </c>
      <c r="I57" s="4">
        <f>'[2]COAL WORK'!S57*1000000</f>
        <v>0</v>
      </c>
      <c r="J57" s="4"/>
      <c r="K57" s="4">
        <f t="shared" si="4"/>
        <v>41175.90804973242</v>
      </c>
      <c r="L57" s="4">
        <f>'[2]COAL WORK'!AT57*1000000</f>
        <v>24029.17909353161</v>
      </c>
      <c r="M57" s="4">
        <f>'[2]COAL WORK'!AU57*1000000</f>
        <v>2533.657676956151</v>
      </c>
      <c r="N57" s="4">
        <f>'[2]COAL WORK'!AV57*1000000</f>
        <v>1794.4792077717048</v>
      </c>
      <c r="O57" s="4">
        <f>'[2]COAL WORK'!AY57*1000000</f>
        <v>11356.011352595315</v>
      </c>
      <c r="P57" s="4">
        <f>'[2]COAL WORK'!AX57*1000000</f>
        <v>1462.5807188776387</v>
      </c>
      <c r="Q57" s="4">
        <f>'[2]COAL WORK'!AW57*1000000</f>
        <v>0</v>
      </c>
      <c r="R57" s="4">
        <f>'[2]COAL WORK'!AZ57*1000000</f>
        <v>0</v>
      </c>
      <c r="T57" s="6">
        <f t="shared" si="5"/>
        <v>0.07111525851129694</v>
      </c>
    </row>
    <row r="58" spans="1:20" ht="11.25">
      <c r="A58" s="2">
        <v>1947</v>
      </c>
      <c r="B58" s="4">
        <f t="shared" si="3"/>
        <v>708159.9098643392</v>
      </c>
      <c r="C58" s="5">
        <f>'[2]COAL WORK'!M58*1000000</f>
        <v>365829.6095024703</v>
      </c>
      <c r="D58" s="5">
        <f>'[2]COAL WORK'!N58*1000000</f>
        <v>22285.409113032478</v>
      </c>
      <c r="E58" s="5">
        <f>'[2]COAL WORK'!O58*1000000</f>
        <v>46396.72848112502</v>
      </c>
      <c r="F58" s="4">
        <f>'[2]COAL WORK'!R58*1000000</f>
        <v>213637.35438484556</v>
      </c>
      <c r="G58" s="4">
        <f>'[2]COAL WORK'!Q58*1000000</f>
        <v>60010.80838286587</v>
      </c>
      <c r="H58" s="4">
        <f>'[2]COAL WORK'!$P$11*1000000</f>
        <v>0</v>
      </c>
      <c r="I58" s="4">
        <f>'[2]COAL WORK'!S58*1000000</f>
        <v>0</v>
      </c>
      <c r="J58" s="4"/>
      <c r="K58" s="4">
        <f t="shared" si="4"/>
        <v>54185.26922789571</v>
      </c>
      <c r="L58" s="4">
        <f>'[2]COAL WORK'!AT58*1000000</f>
        <v>34968.41081761764</v>
      </c>
      <c r="M58" s="4">
        <f>'[2]COAL WORK'!AU58*1000000</f>
        <v>2449.276496329917</v>
      </c>
      <c r="N58" s="4">
        <f>'[2]COAL WORK'!AV58*1000000</f>
        <v>1780.1658130843437</v>
      </c>
      <c r="O58" s="4">
        <f>'[2]COAL WORK'!AY58*1000000</f>
        <v>11871.11034081988</v>
      </c>
      <c r="P58" s="4">
        <f>'[2]COAL WORK'!AX58*1000000</f>
        <v>3116.3057600439374</v>
      </c>
      <c r="Q58" s="4">
        <f>'[2]COAL WORK'!AW58*1000000</f>
        <v>0</v>
      </c>
      <c r="R58" s="4">
        <f>'[2]COAL WORK'!AZ58*1000000</f>
        <v>0</v>
      </c>
      <c r="T58" s="6">
        <f t="shared" si="5"/>
        <v>0.07651558422486227</v>
      </c>
    </row>
    <row r="59" spans="1:20" ht="11.25">
      <c r="A59" s="2">
        <v>1948</v>
      </c>
      <c r="B59" s="4">
        <f t="shared" si="3"/>
        <v>833371.7591030907</v>
      </c>
      <c r="C59" s="5">
        <f>'[2]COAL WORK'!M59*1000000</f>
        <v>460065.651866234</v>
      </c>
      <c r="D59" s="5">
        <f>'[2]COAL WORK'!N59*1000000</f>
        <v>29204.7948795964</v>
      </c>
      <c r="E59" s="5">
        <f>'[2]COAL WORK'!O59*1000000</f>
        <v>49376.334897344044</v>
      </c>
      <c r="F59" s="4">
        <f>'[2]COAL WORK'!R59*1000000</f>
        <v>223046.95144726528</v>
      </c>
      <c r="G59" s="4">
        <f>'[2]COAL WORK'!Q59*1000000</f>
        <v>71678.02601265095</v>
      </c>
      <c r="H59" s="4">
        <f>'[2]COAL WORK'!$P$11*1000000</f>
        <v>0</v>
      </c>
      <c r="I59" s="4">
        <f>'[2]COAL WORK'!S59*1000000</f>
        <v>0</v>
      </c>
      <c r="J59" s="4"/>
      <c r="K59" s="4">
        <f t="shared" si="4"/>
        <v>70946.09403944932</v>
      </c>
      <c r="L59" s="4">
        <f>'[2]COAL WORK'!AT59*1000000</f>
        <v>49301.27573992112</v>
      </c>
      <c r="M59" s="4">
        <f>'[2]COAL WORK'!AU59*1000000</f>
        <v>3239.618626688464</v>
      </c>
      <c r="N59" s="4">
        <f>'[2]COAL WORK'!AV59*1000000</f>
        <v>1890.3609642917697</v>
      </c>
      <c r="O59" s="4">
        <f>'[2]COAL WORK'!AY59*1000000</f>
        <v>12584.603607342688</v>
      </c>
      <c r="P59" s="4">
        <f>'[2]COAL WORK'!AX59*1000000</f>
        <v>3930.235101205282</v>
      </c>
      <c r="Q59" s="4">
        <f>'[2]COAL WORK'!AW59*1000000</f>
        <v>0</v>
      </c>
      <c r="R59" s="4">
        <f>'[2]COAL WORK'!AZ59*1000000</f>
        <v>0</v>
      </c>
      <c r="T59" s="6">
        <f t="shared" si="5"/>
        <v>0.08513138736043138</v>
      </c>
    </row>
    <row r="60" spans="1:20" ht="11.25">
      <c r="A60" s="2">
        <v>1949</v>
      </c>
      <c r="B60" s="4">
        <f t="shared" si="3"/>
        <v>855136.5030847337</v>
      </c>
      <c r="C60" s="5">
        <f>'[2]COAL WORK'!M60*1000000</f>
        <v>497753.9584088858</v>
      </c>
      <c r="D60" s="5">
        <f>'[2]COAL WORK'!N60*1000000</f>
        <v>37397.89842408503</v>
      </c>
      <c r="E60" s="5">
        <f>'[2]COAL WORK'!O60*1000000</f>
        <v>51159.00364336375</v>
      </c>
      <c r="F60" s="4">
        <f>'[2]COAL WORK'!R60*1000000</f>
        <v>194655.86083567666</v>
      </c>
      <c r="G60" s="4">
        <f>'[2]COAL WORK'!Q60*1000000</f>
        <v>74169.78177272249</v>
      </c>
      <c r="H60" s="4">
        <f>'[2]COAL WORK'!$P$11*1000000</f>
        <v>0</v>
      </c>
      <c r="I60" s="4">
        <f>'[2]COAL WORK'!S60*1000000</f>
        <v>0</v>
      </c>
      <c r="J60" s="4"/>
      <c r="K60" s="4">
        <f t="shared" si="4"/>
        <v>82488.80895801404</v>
      </c>
      <c r="L60" s="4">
        <f>'[2]COAL WORK'!AT60*1000000</f>
        <v>60714.78178977078</v>
      </c>
      <c r="M60" s="4">
        <f>'[2]COAL WORK'!AU60*1000000</f>
        <v>4184.159614476009</v>
      </c>
      <c r="N60" s="4">
        <f>'[2]COAL WORK'!AV60*1000000</f>
        <v>1953.240782001585</v>
      </c>
      <c r="O60" s="4">
        <f>'[2]COAL WORK'!AY60*1000000</f>
        <v>11206.849795018281</v>
      </c>
      <c r="P60" s="4">
        <f>'[2]COAL WORK'!AX60*1000000</f>
        <v>4429.776976747374</v>
      </c>
      <c r="Q60" s="4">
        <f>'[2]COAL WORK'!AW60*1000000</f>
        <v>0</v>
      </c>
      <c r="R60" s="4">
        <f>'[2]COAL WORK'!AZ60*1000000</f>
        <v>0</v>
      </c>
      <c r="T60" s="6">
        <f t="shared" si="5"/>
        <v>0.09646273859255472</v>
      </c>
    </row>
    <row r="61" spans="1:20" ht="11.25">
      <c r="A61" s="2">
        <v>1950</v>
      </c>
      <c r="B61" s="4">
        <f t="shared" si="3"/>
        <v>1064105.4378962982</v>
      </c>
      <c r="C61" s="5">
        <f>'[2]COAL WORK'!M61*1000000</f>
        <v>635917.5636088587</v>
      </c>
      <c r="D61" s="5">
        <f>'[2]COAL WORK'!N61*1000000</f>
        <v>32443.88756606287</v>
      </c>
      <c r="E61" s="5">
        <f>'[2]COAL WORK'!O61*1000000</f>
        <v>66511.76762498012</v>
      </c>
      <c r="F61" s="4">
        <f>'[2]COAL WORK'!R61*1000000</f>
        <v>189843.6735083127</v>
      </c>
      <c r="G61" s="4">
        <f>'[2]COAL WORK'!Q61*1000000</f>
        <v>139388.54558808383</v>
      </c>
      <c r="H61" s="4">
        <f>'[2]COAL WORK'!$P$11*1000000</f>
        <v>0</v>
      </c>
      <c r="I61" s="4">
        <f>'[2]COAL WORK'!S61*1000000</f>
        <v>0</v>
      </c>
      <c r="J61" s="4"/>
      <c r="K61" s="4">
        <f t="shared" si="4"/>
        <v>116430.70585894503</v>
      </c>
      <c r="L61" s="4">
        <f>'[2]COAL WORK'!AT61*1000000</f>
        <v>89907.92677615865</v>
      </c>
      <c r="M61" s="4">
        <f>'[2]COAL WORK'!AU61*1000000</f>
        <v>3684.049971052724</v>
      </c>
      <c r="N61" s="4">
        <f>'[2]COAL WORK'!AV61*1000000</f>
        <v>2548.620898673033</v>
      </c>
      <c r="O61" s="4">
        <f>'[2]COAL WORK'!AY61*1000000</f>
        <v>11235.53002084161</v>
      </c>
      <c r="P61" s="4">
        <f>'[2]COAL WORK'!AX61*1000000</f>
        <v>9054.578192219</v>
      </c>
      <c r="Q61" s="4">
        <f>'[2]COAL WORK'!AW61*1000000</f>
        <v>0</v>
      </c>
      <c r="R61" s="4">
        <f>'[2]COAL WORK'!AZ61*1000000</f>
        <v>0</v>
      </c>
      <c r="T61" s="6">
        <f t="shared" si="5"/>
        <v>0.10941651241734536</v>
      </c>
    </row>
    <row r="62" spans="1:20" ht="11.25">
      <c r="A62" s="2">
        <v>1951</v>
      </c>
      <c r="B62" s="4">
        <f t="shared" si="3"/>
        <v>1242235.2150443916</v>
      </c>
      <c r="C62" s="5">
        <f>'[2]COAL WORK'!M62*1000000</f>
        <v>749346.265035631</v>
      </c>
      <c r="D62" s="5">
        <f>'[2]COAL WORK'!N62*1000000</f>
        <v>46901.447291628814</v>
      </c>
      <c r="E62" s="5">
        <f>'[2]COAL WORK'!O62*1000000</f>
        <v>65852.89779494307</v>
      </c>
      <c r="F62" s="4">
        <f>'[2]COAL WORK'!R62*1000000</f>
        <v>202124.56960209706</v>
      </c>
      <c r="G62" s="4">
        <f>'[2]COAL WORK'!Q62*1000000</f>
        <v>178010.03532009144</v>
      </c>
      <c r="H62" s="4">
        <f>'[2]COAL WORK'!$P$11*1000000</f>
        <v>0</v>
      </c>
      <c r="I62" s="4">
        <f>'[2]COAL WORK'!S62*1000000</f>
        <v>0</v>
      </c>
      <c r="J62" s="4"/>
      <c r="K62" s="4">
        <f t="shared" si="4"/>
        <v>155141.72708347166</v>
      </c>
      <c r="L62" s="4">
        <f>'[2]COAL WORK'!AT62*1000000</f>
        <v>122023.98096274333</v>
      </c>
      <c r="M62" s="4">
        <f>'[2]COAL WORK'!AU62*1000000</f>
        <v>5382.243924432643</v>
      </c>
      <c r="N62" s="4">
        <f>'[2]COAL WORK'!AV62*1000000</f>
        <v>2522.094560956323</v>
      </c>
      <c r="O62" s="4">
        <f>'[2]COAL WORK'!AY62*1000000</f>
        <v>12264.069335665663</v>
      </c>
      <c r="P62" s="4">
        <f>'[2]COAL WORK'!AX62*1000000</f>
        <v>12949.33829967373</v>
      </c>
      <c r="Q62" s="4">
        <f>'[2]COAL WORK'!AW62*1000000</f>
        <v>0</v>
      </c>
      <c r="R62" s="4">
        <f>'[2]COAL WORK'!AZ62*1000000</f>
        <v>0</v>
      </c>
      <c r="T62" s="6">
        <f t="shared" si="5"/>
        <v>0.12488917171610502</v>
      </c>
    </row>
    <row r="63" spans="1:20" ht="11.25">
      <c r="A63" s="2">
        <v>1952</v>
      </c>
      <c r="B63" s="4">
        <f t="shared" si="3"/>
        <v>1131563.504893884</v>
      </c>
      <c r="C63" s="5">
        <f>'[2]COAL WORK'!M63*1000000</f>
        <v>656323.9622054136</v>
      </c>
      <c r="D63" s="5">
        <f>'[2]COAL WORK'!N63*1000000</f>
        <v>32472.629952077863</v>
      </c>
      <c r="E63" s="5">
        <f>'[2]COAL WORK'!O63*1000000</f>
        <v>67939.31427139306</v>
      </c>
      <c r="F63" s="4">
        <f>'[2]COAL WORK'!R63*1000000</f>
        <v>186102.1076320741</v>
      </c>
      <c r="G63" s="4">
        <f>'[2]COAL WORK'!Q63*1000000</f>
        <v>188725.49083292563</v>
      </c>
      <c r="H63" s="4">
        <f>'[2]COAL WORK'!$P$11*1000000</f>
        <v>0</v>
      </c>
      <c r="I63" s="4">
        <f>'[2]COAL WORK'!S63*1000000</f>
        <v>0</v>
      </c>
      <c r="J63" s="4"/>
      <c r="K63" s="4">
        <f t="shared" si="4"/>
        <v>155465.06366070214</v>
      </c>
      <c r="L63" s="4">
        <f>'[2]COAL WORK'!AT63*1000000</f>
        <v>122047.22802667519</v>
      </c>
      <c r="M63" s="4">
        <f>'[2]COAL WORK'!AU63*1000000</f>
        <v>3771.343890749634</v>
      </c>
      <c r="N63" s="4">
        <f>'[2]COAL WORK'!AV63*1000000</f>
        <v>2604.6955529959287</v>
      </c>
      <c r="O63" s="4">
        <f>'[2]COAL WORK'!AY63*1000000</f>
        <v>11585.271029969552</v>
      </c>
      <c r="P63" s="4">
        <f>'[2]COAL WORK'!AX63*1000000</f>
        <v>15456.525160311827</v>
      </c>
      <c r="Q63" s="4">
        <f>'[2]COAL WORK'!AW63*1000000</f>
        <v>0</v>
      </c>
      <c r="R63" s="4">
        <f>'[2]COAL WORK'!AZ63*1000000</f>
        <v>0</v>
      </c>
      <c r="T63" s="6">
        <f t="shared" si="5"/>
        <v>0.13738960561058514</v>
      </c>
    </row>
    <row r="64" spans="1:20" ht="11.25">
      <c r="A64" s="2">
        <v>1953</v>
      </c>
      <c r="B64" s="4">
        <f t="shared" si="3"/>
        <v>1135173.0009298963</v>
      </c>
      <c r="C64" s="5">
        <f>'[2]COAL WORK'!M64*1000000</f>
        <v>661352.7342028791</v>
      </c>
      <c r="D64" s="5">
        <f>'[2]COAL WORK'!N64*1000000</f>
        <v>30696.296067943134</v>
      </c>
      <c r="E64" s="5">
        <f>'[2]COAL WORK'!O64*1000000</f>
        <v>71857.73512375439</v>
      </c>
      <c r="F64" s="4">
        <f>'[2]COAL WORK'!R64*1000000</f>
        <v>175701.49197302375</v>
      </c>
      <c r="G64" s="4">
        <f>'[2]COAL WORK'!Q64*1000000</f>
        <v>195564.7435622958</v>
      </c>
      <c r="H64" s="4">
        <f>'[2]COAL WORK'!$P$11*1000000</f>
        <v>0</v>
      </c>
      <c r="I64" s="4">
        <f>'[2]COAL WORK'!S64*1000000</f>
        <v>0</v>
      </c>
      <c r="J64" s="4"/>
      <c r="K64" s="4">
        <f t="shared" si="4"/>
        <v>173454.43675013856</v>
      </c>
      <c r="L64" s="4">
        <f>'[2]COAL WORK'!AT64*1000000</f>
        <v>138379.25133401123</v>
      </c>
      <c r="M64" s="4">
        <f>'[2]COAL WORK'!AU64*1000000</f>
        <v>3599.1149317203713</v>
      </c>
      <c r="N64" s="4">
        <f>'[2]COAL WORK'!AV64*1000000</f>
        <v>2751.3106833530155</v>
      </c>
      <c r="O64" s="4">
        <f>'[2]COAL WORK'!AY64*1000000</f>
        <v>11211.099870367418</v>
      </c>
      <c r="P64" s="4">
        <f>'[2]COAL WORK'!AX64*1000000</f>
        <v>17513.659930686532</v>
      </c>
      <c r="Q64" s="4">
        <f>'[2]COAL WORK'!AW64*1000000</f>
        <v>0</v>
      </c>
      <c r="R64" s="4">
        <f>'[2]COAL WORK'!AZ64*1000000</f>
        <v>0</v>
      </c>
      <c r="T64" s="6">
        <f t="shared" si="5"/>
        <v>0.1528000019451224</v>
      </c>
    </row>
    <row r="65" spans="1:20" ht="11.25">
      <c r="A65" s="2">
        <v>1954</v>
      </c>
      <c r="B65" s="4">
        <f t="shared" si="3"/>
        <v>1117470.2849687978</v>
      </c>
      <c r="C65" s="5">
        <f>'[2]COAL WORK'!M65*1000000</f>
        <v>666954.874584438</v>
      </c>
      <c r="D65" s="5">
        <f>'[2]COAL WORK'!N65*1000000</f>
        <v>29199.34622383527</v>
      </c>
      <c r="E65" s="5">
        <f>'[2]COAL WORK'!O65*1000000</f>
        <v>81287.40556897814</v>
      </c>
      <c r="F65" s="4">
        <f>'[2]COAL WORK'!R65*1000000</f>
        <v>162844.8813888742</v>
      </c>
      <c r="G65" s="4">
        <f>'[2]COAL WORK'!Q65*1000000</f>
        <v>177183.77720267203</v>
      </c>
      <c r="H65" s="4">
        <f>'[2]COAL WORK'!$P$11*1000000</f>
        <v>0</v>
      </c>
      <c r="I65" s="4">
        <f>'[2]COAL WORK'!S65*1000000</f>
        <v>0</v>
      </c>
      <c r="J65" s="4"/>
      <c r="K65" s="4">
        <f t="shared" si="4"/>
        <v>189213.84851540456</v>
      </c>
      <c r="L65" s="4">
        <f>'[2]COAL WORK'!AT65*1000000</f>
        <v>154737.64560703404</v>
      </c>
      <c r="M65" s="4">
        <f>'[2]COAL WORK'!AU65*1000000</f>
        <v>3453.7913806114366</v>
      </c>
      <c r="N65" s="4">
        <f>'[2]COAL WORK'!AV65*1000000</f>
        <v>3106.362782466265</v>
      </c>
      <c r="O65" s="4">
        <f>'[2]COAL WORK'!AY65*1000000</f>
        <v>10671.88198929977</v>
      </c>
      <c r="P65" s="4">
        <f>'[2]COAL WORK'!AX65*1000000</f>
        <v>17244.166755993105</v>
      </c>
      <c r="Q65" s="4">
        <f>'[2]COAL WORK'!AW65*1000000</f>
        <v>0</v>
      </c>
      <c r="R65" s="4">
        <f>'[2]COAL WORK'!AZ65*1000000</f>
        <v>0</v>
      </c>
      <c r="T65" s="6">
        <f t="shared" si="5"/>
        <v>0.1693233825190151</v>
      </c>
    </row>
    <row r="66" spans="1:20" ht="11.25">
      <c r="A66" s="2">
        <v>1955</v>
      </c>
      <c r="B66" s="4">
        <f t="shared" si="3"/>
        <v>1269766.3513591688</v>
      </c>
      <c r="C66" s="5">
        <f>'[2]COAL WORK'!M66*1000000</f>
        <v>760544.9831689717</v>
      </c>
      <c r="D66" s="5">
        <f>'[2]COAL WORK'!N66*1000000</f>
        <v>30880.973515740596</v>
      </c>
      <c r="E66" s="5">
        <f>'[2]COAL WORK'!O66*1000000</f>
        <v>115679.22187814579</v>
      </c>
      <c r="F66" s="4">
        <f>'[2]COAL WORK'!R66*1000000</f>
        <v>160918.07460696498</v>
      </c>
      <c r="G66" s="4">
        <f>'[2]COAL WORK'!Q66*1000000</f>
        <v>201743.09818934565</v>
      </c>
      <c r="H66" s="4">
        <f>'[2]COAL WORK'!$P$11*1000000</f>
        <v>0</v>
      </c>
      <c r="I66" s="4">
        <f>'[2]COAL WORK'!S66*1000000</f>
        <v>0</v>
      </c>
      <c r="J66" s="4"/>
      <c r="K66" s="4">
        <f t="shared" si="4"/>
        <v>232884.09755347754</v>
      </c>
      <c r="L66" s="4">
        <f>'[2]COAL WORK'!AT66*1000000</f>
        <v>192551.62115721323</v>
      </c>
      <c r="M66" s="4">
        <f>'[2]COAL WORK'!AU66*1000000</f>
        <v>3677.7649536652075</v>
      </c>
      <c r="N66" s="4">
        <f>'[2]COAL WORK'!AV66*1000000</f>
        <v>4404.058935225904</v>
      </c>
      <c r="O66" s="4">
        <f>'[2]COAL WORK'!AY66*1000000</f>
        <v>10810.331353385931</v>
      </c>
      <c r="P66" s="4">
        <f>'[2]COAL WORK'!AX66*1000000</f>
        <v>21440.32115398727</v>
      </c>
      <c r="Q66" s="4">
        <f>'[2]COAL WORK'!AW66*1000000</f>
        <v>0</v>
      </c>
      <c r="R66" s="4">
        <f>'[2]COAL WORK'!AZ66*1000000</f>
        <v>0</v>
      </c>
      <c r="T66" s="6">
        <f t="shared" si="5"/>
        <v>0.18340704752822942</v>
      </c>
    </row>
    <row r="67" spans="1:20" ht="11.25">
      <c r="A67" s="2">
        <v>1956</v>
      </c>
      <c r="B67" s="4">
        <f t="shared" si="3"/>
        <v>1377514.7701696763</v>
      </c>
      <c r="C67" s="5">
        <f>'[2]COAL WORK'!M67*1000000</f>
        <v>805057.7287647194</v>
      </c>
      <c r="D67" s="5">
        <f>'[2]COAL WORK'!N67*1000000</f>
        <v>47120.57051047891</v>
      </c>
      <c r="E67" s="5">
        <f>'[2]COAL WORK'!O67*1000000</f>
        <v>124993.67246693552</v>
      </c>
      <c r="F67" s="4">
        <f>'[2]COAL WORK'!R67*1000000</f>
        <v>160702.5932983776</v>
      </c>
      <c r="G67" s="4">
        <f>'[2]COAL WORK'!Q67*1000000</f>
        <v>239640.2051291648</v>
      </c>
      <c r="H67" s="4">
        <f>'[2]COAL WORK'!$P$11*1000000</f>
        <v>0</v>
      </c>
      <c r="I67" s="4">
        <f>'[2]COAL WORK'!S67*1000000</f>
        <v>0</v>
      </c>
      <c r="J67" s="4"/>
      <c r="K67" s="4">
        <f t="shared" si="4"/>
        <v>269061.6532343168</v>
      </c>
      <c r="L67" s="4">
        <f>'[2]COAL WORK'!AT67*1000000</f>
        <v>219737.46320588997</v>
      </c>
      <c r="M67" s="4">
        <f>'[2]COAL WORK'!AU67*1000000</f>
        <v>5679.528523339953</v>
      </c>
      <c r="N67" s="4">
        <f>'[2]COAL WORK'!AV67*1000000</f>
        <v>4765.863776023209</v>
      </c>
      <c r="O67" s="4">
        <f>'[2]COAL WORK'!AY67*1000000</f>
        <v>11166.974051155867</v>
      </c>
      <c r="P67" s="4">
        <f>'[2]COAL WORK'!AX67*1000000</f>
        <v>27711.82367790778</v>
      </c>
      <c r="Q67" s="4">
        <f>'[2]COAL WORK'!AW67*1000000</f>
        <v>0</v>
      </c>
      <c r="R67" s="4">
        <f>'[2]COAL WORK'!AZ67*1000000</f>
        <v>0</v>
      </c>
      <c r="T67" s="6">
        <f t="shared" si="5"/>
        <v>0.1953239697031887</v>
      </c>
    </row>
    <row r="68" spans="1:20" ht="11.25">
      <c r="A68" s="2">
        <v>1957</v>
      </c>
      <c r="B68" s="4">
        <f t="shared" si="3"/>
        <v>1374741.9537042666</v>
      </c>
      <c r="C68" s="5">
        <f>'[2]COAL WORK'!M68*1000000</f>
        <v>784679.272316386</v>
      </c>
      <c r="D68" s="5">
        <f>'[2]COAL WORK'!N68*1000000</f>
        <v>52847.848243204324</v>
      </c>
      <c r="E68" s="5">
        <f>'[2]COAL WORK'!O68*1000000</f>
        <v>120102.98769683216</v>
      </c>
      <c r="F68" s="4">
        <f>'[2]COAL WORK'!R68*1000000</f>
        <v>144220.48642785015</v>
      </c>
      <c r="G68" s="4">
        <f>'[2]COAL WORK'!Q68*1000000</f>
        <v>272891.35901999404</v>
      </c>
      <c r="H68" s="4">
        <f>'[2]COAL WORK'!$P$11*1000000</f>
        <v>0</v>
      </c>
      <c r="I68" s="4">
        <f>'[2]COAL WORK'!S68*1000000</f>
        <v>0</v>
      </c>
      <c r="J68" s="4"/>
      <c r="K68" s="4">
        <f t="shared" si="4"/>
        <v>281309.7849149402</v>
      </c>
      <c r="L68" s="4">
        <f>'[2]COAL WORK'!AT68*1000000</f>
        <v>226591.85042023475</v>
      </c>
      <c r="M68" s="4">
        <f>'[2]COAL WORK'!AU68*1000000</f>
        <v>6403.9153993865675</v>
      </c>
      <c r="N68" s="4">
        <f>'[2]COAL WORK'!AV68*1000000</f>
        <v>4556.36230112542</v>
      </c>
      <c r="O68" s="4">
        <f>'[2]COAL WORK'!AY68*1000000</f>
        <v>10330.087541398354</v>
      </c>
      <c r="P68" s="4">
        <f>'[2]COAL WORK'!AX68*1000000</f>
        <v>33427.56925279507</v>
      </c>
      <c r="Q68" s="4">
        <f>'[2]COAL WORK'!AW68*1000000</f>
        <v>0</v>
      </c>
      <c r="R68" s="4">
        <f>'[2]COAL WORK'!AZ68*1000000</f>
        <v>0</v>
      </c>
      <c r="T68" s="6">
        <f t="shared" si="5"/>
        <v>0.20462733690271545</v>
      </c>
    </row>
    <row r="69" spans="1:20" ht="11.25">
      <c r="A69" s="2">
        <v>1958</v>
      </c>
      <c r="B69" s="4">
        <f t="shared" si="3"/>
        <v>1368309.0184265198</v>
      </c>
      <c r="C69" s="5">
        <f>'[2]COAL WORK'!M69*1000000</f>
        <v>789861.7517315609</v>
      </c>
      <c r="D69" s="5">
        <f>'[2]COAL WORK'!N69*1000000</f>
        <v>62177.40414855688</v>
      </c>
      <c r="E69" s="5">
        <f>'[2]COAL WORK'!O69*1000000</f>
        <v>115271.41301621334</v>
      </c>
      <c r="F69" s="4">
        <f>'[2]COAL WORK'!R69*1000000</f>
        <v>134749.03095800243</v>
      </c>
      <c r="G69" s="4">
        <f>'[2]COAL WORK'!Q69*1000000</f>
        <v>266249.41857218626</v>
      </c>
      <c r="H69" s="4">
        <f>'[2]COAL WORK'!$P$11*1000000</f>
        <v>0</v>
      </c>
      <c r="I69" s="4">
        <f>'[2]COAL WORK'!S69*1000000</f>
        <v>0</v>
      </c>
      <c r="J69" s="4"/>
      <c r="K69" s="4">
        <f t="shared" si="4"/>
        <v>296279.9972671694</v>
      </c>
      <c r="L69" s="4">
        <f>'[2]COAL WORK'!AT69*1000000</f>
        <v>239849.93514620606</v>
      </c>
      <c r="M69" s="4">
        <f>'[2]COAL WORK'!AU69*1000000</f>
        <v>7595.7214886015245</v>
      </c>
      <c r="N69" s="4">
        <f>'[2]COAL WORK'!AV69*1000000</f>
        <v>4363.598672227535</v>
      </c>
      <c r="O69" s="4">
        <f>'[2]COAL WORK'!AY69*1000000</f>
        <v>9970.766440902617</v>
      </c>
      <c r="P69" s="4">
        <f>'[2]COAL WORK'!AX69*1000000</f>
        <v>34499.975519231666</v>
      </c>
      <c r="Q69" s="4">
        <f>'[2]COAL WORK'!AW69*1000000</f>
        <v>0</v>
      </c>
      <c r="R69" s="4">
        <f>'[2]COAL WORK'!AZ69*1000000</f>
        <v>0</v>
      </c>
      <c r="T69" s="6">
        <f t="shared" si="5"/>
        <v>0.21653003325803927</v>
      </c>
    </row>
    <row r="70" spans="1:20" ht="11.25">
      <c r="A70" s="2">
        <v>1959</v>
      </c>
      <c r="B70" s="4">
        <f t="shared" si="3"/>
        <v>1523937.2363337036</v>
      </c>
      <c r="C70" s="5">
        <f>'[2]COAL WORK'!M70*1000000</f>
        <v>825977.5425787307</v>
      </c>
      <c r="D70" s="5">
        <f>'[2]COAL WORK'!N70*1000000</f>
        <v>73140.822830146</v>
      </c>
      <c r="E70" s="5">
        <f>'[2]COAL WORK'!O70*1000000</f>
        <v>109959.84626217897</v>
      </c>
      <c r="F70" s="4">
        <f>'[2]COAL WORK'!R70*1000000</f>
        <v>133452.8980883056</v>
      </c>
      <c r="G70" s="4">
        <f>'[2]COAL WORK'!Q70*1000000</f>
        <v>381406.1265743425</v>
      </c>
      <c r="H70" s="4">
        <f>'[2]COAL WORK'!$P$11*1000000</f>
        <v>0</v>
      </c>
      <c r="I70" s="4">
        <f>'[2]COAL WORK'!S70*1000000</f>
        <v>0</v>
      </c>
      <c r="J70" s="4"/>
      <c r="K70" s="4">
        <f t="shared" si="4"/>
        <v>337481.5174145044</v>
      </c>
      <c r="L70" s="4">
        <f>'[2]COAL WORK'!AT70*1000000</f>
        <v>261689.1164569381</v>
      </c>
      <c r="M70" s="4">
        <f>'[2]COAL WORK'!AU70*1000000</f>
        <v>9024.63650933729</v>
      </c>
      <c r="N70" s="4">
        <f>'[2]COAL WORK'!AV70*1000000</f>
        <v>4161.7562569616175</v>
      </c>
      <c r="O70" s="4">
        <f>'[2]COAL WORK'!AY70*1000000</f>
        <v>10199.0263978091</v>
      </c>
      <c r="P70" s="4">
        <f>'[2]COAL WORK'!AX70*1000000</f>
        <v>52406.981793458275</v>
      </c>
      <c r="Q70" s="4">
        <f>'[2]COAL WORK'!AW70*1000000</f>
        <v>0</v>
      </c>
      <c r="R70" s="4">
        <f>'[2]COAL WORK'!AZ70*1000000</f>
        <v>0</v>
      </c>
      <c r="T70" s="6">
        <f t="shared" si="5"/>
        <v>0.22145368547225686</v>
      </c>
    </row>
    <row r="71" spans="1:20" ht="11.25">
      <c r="A71" s="2">
        <v>1960</v>
      </c>
      <c r="B71" s="4">
        <f t="shared" si="3"/>
        <v>1812522.903798453</v>
      </c>
      <c r="C71" s="5">
        <f>'[2]COAL WORK'!M71*1000000</f>
        <v>1019082.9791369551</v>
      </c>
      <c r="D71" s="5">
        <f>'[2]COAL WORK'!N71*1000000</f>
        <v>88831.27939177638</v>
      </c>
      <c r="E71" s="5">
        <f>'[2]COAL WORK'!O71*1000000</f>
        <v>111685.0734332061</v>
      </c>
      <c r="F71" s="4">
        <f>'[2]COAL WORK'!R71*1000000</f>
        <v>130993.63070986034</v>
      </c>
      <c r="G71" s="4">
        <f>'[2]COAL WORK'!Q71*1000000</f>
        <v>461929.9411266552</v>
      </c>
      <c r="H71" s="4">
        <f>'[2]COAL WORK'!$P$11*1000000</f>
        <v>0</v>
      </c>
      <c r="I71" s="4">
        <f>'[2]COAL WORK'!S71*1000000</f>
        <v>0</v>
      </c>
      <c r="J71" s="4"/>
      <c r="K71" s="4">
        <f t="shared" si="4"/>
        <v>427407.5126381696</v>
      </c>
      <c r="L71" s="4">
        <f>'[2]COAL WORK'!AT71*1000000</f>
        <v>334510.12222365447</v>
      </c>
      <c r="M71" s="4">
        <f>'[2]COAL WORK'!AU71*1000000</f>
        <v>11095.696658689665</v>
      </c>
      <c r="N71" s="4">
        <f>'[2]COAL WORK'!AV71*1000000</f>
        <v>4236.300388064278</v>
      </c>
      <c r="O71" s="4">
        <f>'[2]COAL WORK'!AY71*1000000</f>
        <v>10373.76226067149</v>
      </c>
      <c r="P71" s="4">
        <f>'[2]COAL WORK'!AX71*1000000</f>
        <v>67191.63110708972</v>
      </c>
      <c r="Q71" s="4">
        <f>'[2]COAL WORK'!AW71*1000000</f>
        <v>0</v>
      </c>
      <c r="R71" s="4">
        <f>'[2]COAL WORK'!AZ71*1000000</f>
        <v>0</v>
      </c>
      <c r="T71" s="6">
        <f t="shared" si="5"/>
        <v>0.23580806164847004</v>
      </c>
    </row>
    <row r="72" spans="1:20" ht="11.25">
      <c r="A72" s="2">
        <v>1961</v>
      </c>
      <c r="B72" s="4">
        <f t="shared" si="3"/>
        <v>1672913.6440808123</v>
      </c>
      <c r="C72" s="5">
        <f>'[2]COAL WORK'!M72*1000000</f>
        <v>877736.7871701289</v>
      </c>
      <c r="D72" s="5">
        <f>'[2]COAL WORK'!N72*1000000</f>
        <v>90169.54746798344</v>
      </c>
      <c r="E72" s="5">
        <f>'[2]COAL WORK'!O72*1000000</f>
        <v>100179.86960510985</v>
      </c>
      <c r="F72" s="4">
        <f>'[2]COAL WORK'!R72*1000000</f>
        <v>127995.73572531858</v>
      </c>
      <c r="G72" s="4">
        <f>'[2]COAL WORK'!Q72*1000000</f>
        <v>476831.7041122716</v>
      </c>
      <c r="H72" s="4">
        <f>'[2]COAL WORK'!$P$11*1000000</f>
        <v>0</v>
      </c>
      <c r="I72" s="4">
        <f>'[2]COAL WORK'!S72*1000000</f>
        <v>0</v>
      </c>
      <c r="J72" s="4"/>
      <c r="K72" s="4">
        <f t="shared" si="4"/>
        <v>392164.858813663</v>
      </c>
      <c r="L72" s="4">
        <f>'[2]COAL WORK'!AT72*1000000</f>
        <v>294615.0648104164</v>
      </c>
      <c r="M72" s="4">
        <f>'[2]COAL WORK'!AU72*1000000</f>
        <v>11282.447948465611</v>
      </c>
      <c r="N72" s="4">
        <f>'[2]COAL WORK'!AV72*1000000</f>
        <v>3768.7793277754117</v>
      </c>
      <c r="O72" s="4">
        <f>'[2]COAL WORK'!AY72*1000000</f>
        <v>10428.73239148977</v>
      </c>
      <c r="P72" s="4">
        <f>'[2]COAL WORK'!AX72*1000000</f>
        <v>72069.83433551583</v>
      </c>
      <c r="Q72" s="4">
        <f>'[2]COAL WORK'!AW72*1000000</f>
        <v>0</v>
      </c>
      <c r="R72" s="4">
        <f>'[2]COAL WORK'!AZ72*1000000</f>
        <v>0</v>
      </c>
      <c r="T72" s="6">
        <f t="shared" si="5"/>
        <v>0.23442026442981115</v>
      </c>
    </row>
    <row r="73" spans="1:20" ht="11.25">
      <c r="A73" s="2">
        <v>1962</v>
      </c>
      <c r="B73" s="4">
        <f t="shared" si="3"/>
        <v>1675628.0595303385</v>
      </c>
      <c r="C73" s="5">
        <f>'[2]COAL WORK'!M73*1000000</f>
        <v>834288.574592881</v>
      </c>
      <c r="D73" s="5">
        <f>'[2]COAL WORK'!N73*1000000</f>
        <v>94574.19656114352</v>
      </c>
      <c r="E73" s="5">
        <f>'[2]COAL WORK'!O73*1000000</f>
        <v>95013.67830452771</v>
      </c>
      <c r="F73" s="4">
        <f>'[2]COAL WORK'!R73*1000000</f>
        <v>121666.04245852135</v>
      </c>
      <c r="G73" s="4">
        <f>'[2]COAL WORK'!Q73*1000000</f>
        <v>530085.5676132648</v>
      </c>
      <c r="H73" s="4">
        <f>'[2]COAL WORK'!$P$11*1000000</f>
        <v>0</v>
      </c>
      <c r="I73" s="4">
        <f>'[2]COAL WORK'!S73*1000000</f>
        <v>0</v>
      </c>
      <c r="J73" s="4"/>
      <c r="K73" s="4">
        <f t="shared" si="4"/>
        <v>398333.2515542528</v>
      </c>
      <c r="L73" s="4">
        <f>'[2]COAL WORK'!AT73*1000000</f>
        <v>288617.5507949668</v>
      </c>
      <c r="M73" s="4">
        <f>'[2]COAL WORK'!AU73*1000000</f>
        <v>11965.997409676547</v>
      </c>
      <c r="N73" s="4">
        <f>'[2]COAL WORK'!AV73*1000000</f>
        <v>3578.950459112766</v>
      </c>
      <c r="O73" s="4">
        <f>'[2]COAL WORK'!AY73*1000000</f>
        <v>10292.677878578474</v>
      </c>
      <c r="P73" s="4">
        <f>'[2]COAL WORK'!AX73*1000000</f>
        <v>83878.07501191823</v>
      </c>
      <c r="Q73" s="4">
        <f>'[2]COAL WORK'!AW73*1000000</f>
        <v>0</v>
      </c>
      <c r="R73" s="4">
        <f>'[2]COAL WORK'!AZ73*1000000</f>
        <v>0</v>
      </c>
      <c r="T73" s="6">
        <f t="shared" si="5"/>
        <v>0.23772176008194895</v>
      </c>
    </row>
    <row r="74" spans="1:20" ht="11.25">
      <c r="A74" s="2">
        <v>1963</v>
      </c>
      <c r="B74" s="4">
        <f t="shared" si="3"/>
        <v>1747197.0436237748</v>
      </c>
      <c r="C74" s="5">
        <f>'[2]COAL WORK'!M74*1000000</f>
        <v>857163.7004372608</v>
      </c>
      <c r="D74" s="5">
        <f>'[2]COAL WORK'!N74*1000000</f>
        <v>105763.87429868395</v>
      </c>
      <c r="E74" s="5">
        <f>'[2]COAL WORK'!O74*1000000</f>
        <v>89683.4688868275</v>
      </c>
      <c r="F74" s="4">
        <f>'[2]COAL WORK'!R74*1000000</f>
        <v>115118.31970558676</v>
      </c>
      <c r="G74" s="4">
        <f>'[2]COAL WORK'!Q74*1000000</f>
        <v>579467.6802954158</v>
      </c>
      <c r="H74" s="4">
        <f>'[2]COAL WORK'!$P$11*1000000</f>
        <v>0</v>
      </c>
      <c r="I74" s="4">
        <f>'[2]COAL WORK'!S74*1000000</f>
        <v>0</v>
      </c>
      <c r="J74" s="4"/>
      <c r="K74" s="4">
        <f t="shared" si="4"/>
        <v>427962.60771371226</v>
      </c>
      <c r="L74" s="4">
        <f>'[2]COAL WORK'!AT74*1000000</f>
        <v>304915.167404453</v>
      </c>
      <c r="M74" s="4">
        <f>'[2]COAL WORK'!AU74*1000000</f>
        <v>13551.27084856426</v>
      </c>
      <c r="N74" s="4">
        <f>'[2]COAL WORK'!AV74*1000000</f>
        <v>3387.7139517522924</v>
      </c>
      <c r="O74" s="4">
        <f>'[2]COAL WORK'!AY74*1000000</f>
        <v>10087.649866337648</v>
      </c>
      <c r="P74" s="4">
        <f>'[2]COAL WORK'!AX74*1000000</f>
        <v>96020.80564260503</v>
      </c>
      <c r="Q74" s="4">
        <f>'[2]COAL WORK'!AW74*1000000</f>
        <v>0</v>
      </c>
      <c r="R74" s="4">
        <f>'[2]COAL WORK'!AZ74*1000000</f>
        <v>0</v>
      </c>
      <c r="T74" s="6">
        <f t="shared" si="5"/>
        <v>0.24494238315908332</v>
      </c>
    </row>
    <row r="75" spans="1:20" ht="11.25">
      <c r="A75" s="2">
        <v>1964</v>
      </c>
      <c r="B75" s="4">
        <f aca="true" t="shared" si="6" ref="B75:B106">SUM(C75:H75)</f>
        <v>1806255.2249236018</v>
      </c>
      <c r="C75" s="5">
        <f>'[2]COAL WORK'!M75*1000000</f>
        <v>896159.5619195538</v>
      </c>
      <c r="D75" s="5">
        <f>'[2]COAL WORK'!N75*1000000</f>
        <v>117196.7920707313</v>
      </c>
      <c r="E75" s="5">
        <f>'[2]COAL WORK'!O75*1000000</f>
        <v>84965.95419743932</v>
      </c>
      <c r="F75" s="4">
        <f>'[2]COAL WORK'!R75*1000000</f>
        <v>109643.47673726395</v>
      </c>
      <c r="G75" s="4">
        <f>'[2]COAL WORK'!Q75*1000000</f>
        <v>598289.4399986137</v>
      </c>
      <c r="H75" s="4">
        <f>'[2]COAL WORK'!$P$11*1000000</f>
        <v>0</v>
      </c>
      <c r="I75" s="4">
        <f>'[2]COAL WORK'!S75*1000000</f>
        <v>0</v>
      </c>
      <c r="J75" s="4"/>
      <c r="K75" s="4">
        <f aca="true" t="shared" si="7" ref="K75:K106">SUM(L75:Q75)</f>
        <v>458176.1441128475</v>
      </c>
      <c r="L75" s="4">
        <f>'[2]COAL WORK'!AT75*1000000</f>
        <v>326623.619417348</v>
      </c>
      <c r="M75" s="4">
        <f>'[2]COAL WORK'!AU75*1000000</f>
        <v>15175.56545618075</v>
      </c>
      <c r="N75" s="4">
        <f>'[2]COAL WORK'!AV75*1000000</f>
        <v>3212.3668328097547</v>
      </c>
      <c r="O75" s="4">
        <f>'[2]COAL WORK'!AY75*1000000</f>
        <v>9898.19751878728</v>
      </c>
      <c r="P75" s="4">
        <f>'[2]COAL WORK'!AX75*1000000</f>
        <v>103266.39488772172</v>
      </c>
      <c r="Q75" s="4">
        <f>'[2]COAL WORK'!AW75*1000000</f>
        <v>0</v>
      </c>
      <c r="R75" s="4">
        <f>'[2]COAL WORK'!AZ75*1000000</f>
        <v>0</v>
      </c>
      <c r="T75" s="6">
        <f aca="true" t="shared" si="8" ref="T75:T111">K75/B75</f>
        <v>0.2536607993104777</v>
      </c>
    </row>
    <row r="76" spans="1:20" ht="11.25">
      <c r="A76" s="2">
        <v>1965</v>
      </c>
      <c r="B76" s="4">
        <f t="shared" si="6"/>
        <v>1880733.4201804344</v>
      </c>
      <c r="C76" s="5">
        <f>'[2]COAL WORK'!M76*1000000</f>
        <v>986540.9936701889</v>
      </c>
      <c r="D76" s="5">
        <f>'[2]COAL WORK'!N76*1000000</f>
        <v>102836.99494622456</v>
      </c>
      <c r="E76" s="5">
        <f>'[2]COAL WORK'!O76*1000000</f>
        <v>113957.94791070226</v>
      </c>
      <c r="F76" s="4">
        <f>'[2]COAL WORK'!R76*1000000</f>
        <v>102149.69129737555</v>
      </c>
      <c r="G76" s="4">
        <f>'[2]COAL WORK'!Q76*1000000</f>
        <v>575247.7923559429</v>
      </c>
      <c r="H76" s="4">
        <f>'[2]COAL WORK'!$P$11*1000000</f>
        <v>0</v>
      </c>
      <c r="I76" s="4">
        <f>'[2]COAL WORK'!S76*1000000</f>
        <v>0</v>
      </c>
      <c r="J76" s="4"/>
      <c r="K76" s="4">
        <f t="shared" si="7"/>
        <v>498735.49777790473</v>
      </c>
      <c r="L76" s="4">
        <f>'[2]COAL WORK'!AT76*1000000</f>
        <v>368254.01895088755</v>
      </c>
      <c r="M76" s="4">
        <f>'[2]COAL WORK'!AU76*1000000</f>
        <v>13532.056453745345</v>
      </c>
      <c r="N76" s="4">
        <f>'[2]COAL WORK'!AV76*1000000</f>
        <v>4331.597605906253</v>
      </c>
      <c r="O76" s="4">
        <f>'[2]COAL WORK'!AY76*1000000</f>
        <v>9527.607001087857</v>
      </c>
      <c r="P76" s="4">
        <f>'[2]COAL WORK'!AX76*1000000</f>
        <v>103090.21776627771</v>
      </c>
      <c r="Q76" s="4">
        <f>'[2]COAL WORK'!AW76*1000000</f>
        <v>0</v>
      </c>
      <c r="R76" s="4">
        <f>'[2]COAL WORK'!AZ76*1000000</f>
        <v>0</v>
      </c>
      <c r="T76" s="6">
        <f t="shared" si="8"/>
        <v>0.2651813874451473</v>
      </c>
    </row>
    <row r="77" spans="1:20" ht="11.25">
      <c r="A77" s="2">
        <v>1966</v>
      </c>
      <c r="B77" s="4">
        <f t="shared" si="6"/>
        <v>2054840.2750893165</v>
      </c>
      <c r="C77" s="5">
        <f>'[2]COAL WORK'!M77*1000000</f>
        <v>1095597.0124989988</v>
      </c>
      <c r="D77" s="5">
        <f>'[2]COAL WORK'!N77*1000000</f>
        <v>152536.31346669505</v>
      </c>
      <c r="E77" s="5">
        <f>'[2]COAL WORK'!O77*1000000</f>
        <v>75261.98098589078</v>
      </c>
      <c r="F77" s="4">
        <f>'[2]COAL WORK'!R77*1000000</f>
        <v>88488.53445161857</v>
      </c>
      <c r="G77" s="4">
        <f>'[2]COAL WORK'!Q77*1000000</f>
        <v>642956.4336861133</v>
      </c>
      <c r="H77" s="4">
        <f>'[2]COAL WORK'!$P$11*1000000</f>
        <v>0</v>
      </c>
      <c r="I77" s="4">
        <f>'[2]COAL WORK'!S77*1000000</f>
        <v>0</v>
      </c>
      <c r="J77" s="4"/>
      <c r="K77" s="4">
        <f t="shared" si="7"/>
        <v>564671.6020438053</v>
      </c>
      <c r="L77" s="4">
        <f>'[2]COAL WORK'!AT77*1000000</f>
        <v>414610.9902384961</v>
      </c>
      <c r="M77" s="4">
        <f>'[2]COAL WORK'!AU77*1000000</f>
        <v>20279.93799024555</v>
      </c>
      <c r="N77" s="4">
        <f>'[2]COAL WORK'!AV77*1000000</f>
        <v>2854.4708512663856</v>
      </c>
      <c r="O77" s="4">
        <f>'[2]COAL WORK'!AY77*1000000</f>
        <v>8428.631641562279</v>
      </c>
      <c r="P77" s="4">
        <f>'[2]COAL WORK'!AX77*1000000</f>
        <v>118497.57132223494</v>
      </c>
      <c r="Q77" s="4">
        <f>'[2]COAL WORK'!AW77*1000000</f>
        <v>0</v>
      </c>
      <c r="R77" s="4">
        <f>'[2]COAL WORK'!AZ77*1000000</f>
        <v>0</v>
      </c>
      <c r="T77" s="6">
        <f t="shared" si="8"/>
        <v>0.27480072728244587</v>
      </c>
    </row>
    <row r="78" spans="1:20" ht="11.25">
      <c r="A78" s="2">
        <v>1967</v>
      </c>
      <c r="B78" s="4">
        <f t="shared" si="6"/>
        <v>2289324.024468396</v>
      </c>
      <c r="C78" s="5">
        <f>'[2]COAL WORK'!M78*1000000</f>
        <v>1249953.520374766</v>
      </c>
      <c r="D78" s="5">
        <f>'[2]COAL WORK'!N78*1000000</f>
        <v>173809.45489692778</v>
      </c>
      <c r="E78" s="5">
        <f>'[2]COAL WORK'!O78*1000000</f>
        <v>70017.74760521567</v>
      </c>
      <c r="F78" s="4">
        <f>'[2]COAL WORK'!R78*1000000</f>
        <v>78317.12859468732</v>
      </c>
      <c r="G78" s="4">
        <f>'[2]COAL WORK'!Q78*1000000</f>
        <v>717226.1729967988</v>
      </c>
      <c r="H78" s="4">
        <f>'[2]COAL WORK'!$P$11*1000000</f>
        <v>0</v>
      </c>
      <c r="I78" s="4">
        <f>'[2]COAL WORK'!S78*1000000</f>
        <v>0</v>
      </c>
      <c r="J78" s="4"/>
      <c r="K78" s="4">
        <f t="shared" si="7"/>
        <v>649122.9588681927</v>
      </c>
      <c r="L78" s="4">
        <f>'[2]COAL WORK'!AT78*1000000</f>
        <v>479454.46665238275</v>
      </c>
      <c r="M78" s="4">
        <f>'[2]COAL WORK'!AU78*1000000</f>
        <v>23427.94047943878</v>
      </c>
      <c r="N78" s="4">
        <f>'[2]COAL WORK'!AV78*1000000</f>
        <v>2658.8676547428886</v>
      </c>
      <c r="O78" s="4">
        <f>'[2]COAL WORK'!AY78*1000000</f>
        <v>7615.748023019125</v>
      </c>
      <c r="P78" s="4">
        <f>'[2]COAL WORK'!AX78*1000000</f>
        <v>135965.93605860925</v>
      </c>
      <c r="Q78" s="4">
        <f>'[2]COAL WORK'!AW78*1000000</f>
        <v>0</v>
      </c>
      <c r="R78" s="4">
        <f>'[2]COAL WORK'!AZ78*1000000</f>
        <v>0</v>
      </c>
      <c r="T78" s="6">
        <f t="shared" si="8"/>
        <v>0.2835435053886379</v>
      </c>
    </row>
    <row r="79" spans="1:20" ht="11.25">
      <c r="A79" s="2">
        <v>1968</v>
      </c>
      <c r="B79" s="4">
        <f t="shared" si="6"/>
        <v>2565169.9270539787</v>
      </c>
      <c r="C79" s="5">
        <f>'[2]COAL WORK'!M79*1000000</f>
        <v>1513569.619722173</v>
      </c>
      <c r="D79" s="5">
        <f>'[2]COAL WORK'!N79*1000000</f>
        <v>205220.1010522312</v>
      </c>
      <c r="E79" s="5">
        <f>'[2]COAL WORK'!O79*1000000</f>
        <v>65367.80403893275</v>
      </c>
      <c r="F79" s="4">
        <f>'[2]COAL WORK'!R79*1000000</f>
        <v>66909.38709611427</v>
      </c>
      <c r="G79" s="4">
        <f>'[2]COAL WORK'!Q79*1000000</f>
        <v>714103.0151445272</v>
      </c>
      <c r="H79" s="4">
        <f>'[2]COAL WORK'!$P$11*1000000</f>
        <v>0</v>
      </c>
      <c r="I79" s="4">
        <f>'[2]COAL WORK'!S79*1000000</f>
        <v>0</v>
      </c>
      <c r="J79" s="4"/>
      <c r="K79" s="4">
        <f t="shared" si="7"/>
        <v>762253.4656074545</v>
      </c>
      <c r="L79" s="4">
        <f>'[2]COAL WORK'!AT79*1000000</f>
        <v>586359.3580520559</v>
      </c>
      <c r="M79" s="4">
        <f>'[2]COAL WORK'!AU79*1000000</f>
        <v>28062.251439156753</v>
      </c>
      <c r="N79" s="4">
        <f>'[2]COAL WORK'!AV79*1000000</f>
        <v>2487.0590689941273</v>
      </c>
      <c r="O79" s="4">
        <f>'[2]COAL WORK'!AY79*1000000</f>
        <v>6637.324328022563</v>
      </c>
      <c r="P79" s="4">
        <f>'[2]COAL WORK'!AX79*1000000</f>
        <v>138707.47271922525</v>
      </c>
      <c r="Q79" s="4">
        <f>'[2]COAL WORK'!AW79*1000000</f>
        <v>0</v>
      </c>
      <c r="R79" s="4">
        <f>'[2]COAL WORK'!AZ79*1000000</f>
        <v>0</v>
      </c>
      <c r="T79" s="6">
        <f t="shared" si="8"/>
        <v>0.29715515434990303</v>
      </c>
    </row>
    <row r="80" spans="1:20" ht="11.25">
      <c r="A80" s="2">
        <v>1969</v>
      </c>
      <c r="B80" s="4">
        <f t="shared" si="6"/>
        <v>2757063.9437814956</v>
      </c>
      <c r="C80" s="5">
        <f>'[2]COAL WORK'!M80*1000000</f>
        <v>1750919.1722704608</v>
      </c>
      <c r="D80" s="5">
        <f>'[2]COAL WORK'!N80*1000000</f>
        <v>232887.7944358123</v>
      </c>
      <c r="E80" s="5">
        <f>'[2]COAL WORK'!O80*1000000</f>
        <v>60575.16905624478</v>
      </c>
      <c r="F80" s="4">
        <f>'[2]COAL WORK'!R80*1000000</f>
        <v>54601.05033215874</v>
      </c>
      <c r="G80" s="4">
        <f>'[2]COAL WORK'!Q80*1000000</f>
        <v>658080.7576868191</v>
      </c>
      <c r="H80" s="4">
        <f>'[2]COAL WORK'!$P$11*1000000</f>
        <v>0</v>
      </c>
      <c r="I80" s="4">
        <f>'[2]COAL WORK'!S80*1000000</f>
        <v>0</v>
      </c>
      <c r="J80" s="4"/>
      <c r="K80" s="4">
        <f t="shared" si="7"/>
        <v>852093.076449048</v>
      </c>
      <c r="L80" s="4">
        <f>'[2]COAL WORK'!AT80*1000000</f>
        <v>681759.5926876096</v>
      </c>
      <c r="M80" s="4">
        <f>'[2]COAL WORK'!AU80*1000000</f>
        <v>32257.516333204865</v>
      </c>
      <c r="N80" s="4">
        <f>'[2]COAL WORK'!AV80*1000000</f>
        <v>2305.826791809055</v>
      </c>
      <c r="O80" s="4">
        <f>'[2]COAL WORK'!AY80*1000000</f>
        <v>5502.946975866464</v>
      </c>
      <c r="P80" s="4">
        <f>'[2]COAL WORK'!AX80*1000000</f>
        <v>130267.19366055814</v>
      </c>
      <c r="Q80" s="4">
        <f>'[2]COAL WORK'!AW80*1000000</f>
        <v>0</v>
      </c>
      <c r="R80" s="4">
        <f>'[2]COAL WORK'!AZ80*1000000</f>
        <v>0</v>
      </c>
      <c r="T80" s="6">
        <f t="shared" si="8"/>
        <v>0.3090581480240701</v>
      </c>
    </row>
    <row r="81" spans="1:20" ht="11.25">
      <c r="A81" s="2">
        <v>1970</v>
      </c>
      <c r="B81" s="4">
        <f t="shared" si="6"/>
        <v>2523235.378562241</v>
      </c>
      <c r="C81" s="5">
        <f>'[2]COAL WORK'!M81*1000000</f>
        <v>1728288.6657253776</v>
      </c>
      <c r="D81" s="5">
        <f>'[2]COAL WORK'!N81*1000000</f>
        <v>199514.44563002684</v>
      </c>
      <c r="E81" s="5">
        <f>'[2]COAL WORK'!O81*1000000</f>
        <v>57019.50102201232</v>
      </c>
      <c r="F81" s="4">
        <f>'[2]COAL WORK'!R81*1000000</f>
        <v>44316.295585849875</v>
      </c>
      <c r="G81" s="4">
        <f>'[2]COAL WORK'!Q81*1000000</f>
        <v>494096.47059897403</v>
      </c>
      <c r="H81" s="4">
        <f>'[2]COAL WORK'!$P$11*1000000</f>
        <v>0</v>
      </c>
      <c r="I81" s="4">
        <f>'[2]COAL WORK'!S81*1000000</f>
        <v>0</v>
      </c>
      <c r="J81" s="4"/>
      <c r="K81" s="4">
        <f t="shared" si="7"/>
        <v>808901.0685835285</v>
      </c>
      <c r="L81" s="4">
        <f>'[2]COAL WORK'!AT81*1000000</f>
        <v>674899.7510388395</v>
      </c>
      <c r="M81" s="4">
        <f>'[2]COAL WORK'!AU81*1000000</f>
        <v>27939.060437140466</v>
      </c>
      <c r="N81" s="4">
        <f>'[2]COAL WORK'!AV81*1000000</f>
        <v>2167.6486064801284</v>
      </c>
      <c r="O81" s="4">
        <f>'[2]COAL WORK'!AY81*1000000</f>
        <v>4524.876914895064</v>
      </c>
      <c r="P81" s="4">
        <f>'[2]COAL WORK'!AX81*1000000</f>
        <v>99369.73158617345</v>
      </c>
      <c r="Q81" s="4">
        <f>'[2]COAL WORK'!AW81*1000000</f>
        <v>0</v>
      </c>
      <c r="R81" s="4">
        <f>'[2]COAL WORK'!AZ81*1000000</f>
        <v>0</v>
      </c>
      <c r="T81" s="6">
        <f t="shared" si="8"/>
        <v>0.3205809000048369</v>
      </c>
    </row>
    <row r="82" spans="1:20" ht="11.25">
      <c r="A82" s="2">
        <v>1971</v>
      </c>
      <c r="B82" s="4">
        <f t="shared" si="6"/>
        <v>2336537.789609297</v>
      </c>
      <c r="C82" s="5">
        <f>'[2]COAL WORK'!M82*1000000</f>
        <v>1663362.8874357701</v>
      </c>
      <c r="D82" s="5">
        <f>'[2]COAL WORK'!N82*1000000</f>
        <v>235160.50822653246</v>
      </c>
      <c r="E82" s="5">
        <f>'[2]COAL WORK'!O82*1000000</f>
        <v>44811.63084055833</v>
      </c>
      <c r="F82" s="4">
        <f>'[2]COAL WORK'!R82*1000000</f>
        <v>33391.710845693626</v>
      </c>
      <c r="G82" s="4">
        <f>'[2]COAL WORK'!Q82*1000000</f>
        <v>359811.05226074235</v>
      </c>
      <c r="H82" s="4">
        <f>'[2]COAL WORK'!$P$11*1000000</f>
        <v>0</v>
      </c>
      <c r="I82" s="4">
        <f>'[2]COAL WORK'!S82*1000000</f>
        <v>0</v>
      </c>
      <c r="J82" s="4"/>
      <c r="K82" s="4">
        <f t="shared" si="7"/>
        <v>762487.1076652888</v>
      </c>
      <c r="L82" s="4">
        <f>'[2]COAL WORK'!AT82*1000000</f>
        <v>650389.3497569708</v>
      </c>
      <c r="M82" s="4">
        <f>'[2]COAL WORK'!AU82*1000000</f>
        <v>33351.236867982654</v>
      </c>
      <c r="N82" s="4">
        <f>'[2]COAL WORK'!AV82*1000000</f>
        <v>1704.5624864867648</v>
      </c>
      <c r="O82" s="4">
        <f>'[2]COAL WORK'!AY82*1000000</f>
        <v>3446.5408597486735</v>
      </c>
      <c r="P82" s="4">
        <f>'[2]COAL WORK'!AX82*1000000</f>
        <v>73595.41769409992</v>
      </c>
      <c r="Q82" s="4">
        <f>'[2]COAL WORK'!AW82*1000000</f>
        <v>0</v>
      </c>
      <c r="R82" s="4">
        <f>'[2]COAL WORK'!AZ82*1000000</f>
        <v>0</v>
      </c>
      <c r="T82" s="6">
        <f t="shared" si="8"/>
        <v>0.3263320246974425</v>
      </c>
    </row>
    <row r="83" spans="1:20" ht="11.25">
      <c r="A83" s="2">
        <v>1972</v>
      </c>
      <c r="B83" s="4">
        <f t="shared" si="6"/>
        <v>2620070.4696722734</v>
      </c>
      <c r="C83" s="5">
        <f>'[2]COAL WORK'!M83*1000000</f>
        <v>2010460.5365706196</v>
      </c>
      <c r="D83" s="5">
        <f>'[2]COAL WORK'!N83*1000000</f>
        <v>275485.3716558534</v>
      </c>
      <c r="E83" s="5">
        <f>'[2]COAL WORK'!O83*1000000</f>
        <v>38151.90557225722</v>
      </c>
      <c r="F83" s="4">
        <f>'[2]COAL WORK'!R83*1000000</f>
        <v>20619.281333632312</v>
      </c>
      <c r="G83" s="4">
        <f>'[2]COAL WORK'!Q83*1000000</f>
        <v>275353.3745399112</v>
      </c>
      <c r="H83" s="4">
        <f>'[2]COAL WORK'!$P$11*1000000</f>
        <v>0</v>
      </c>
      <c r="I83" s="4">
        <f>'[2]COAL WORK'!S83*1000000</f>
        <v>0</v>
      </c>
      <c r="J83" s="4"/>
      <c r="K83" s="4">
        <f t="shared" si="7"/>
        <v>891586.653360405</v>
      </c>
      <c r="L83" s="4">
        <f>'[2]COAL WORK'!AT83*1000000</f>
        <v>790516.8935629406</v>
      </c>
      <c r="M83" s="4">
        <f>'[2]COAL WORK'!AU83*1000000</f>
        <v>39825.66597096347</v>
      </c>
      <c r="N83" s="4">
        <f>'[2]COAL WORK'!AV83*1000000</f>
        <v>1461.7798777661492</v>
      </c>
      <c r="O83" s="4">
        <f>'[2]COAL WORK'!AY83*1000000</f>
        <v>2158.240087686555</v>
      </c>
      <c r="P83" s="4">
        <f>'[2]COAL WORK'!AX83*1000000</f>
        <v>57624.07386104826</v>
      </c>
      <c r="Q83" s="4">
        <f>'[2]COAL WORK'!AW83*1000000</f>
        <v>0</v>
      </c>
      <c r="R83" s="4">
        <f>'[2]COAL WORK'!AZ83*1000000</f>
        <v>0</v>
      </c>
      <c r="T83" s="6">
        <f t="shared" si="8"/>
        <v>0.34029109662532375</v>
      </c>
    </row>
    <row r="84" spans="1:20" ht="11.25">
      <c r="A84" s="2">
        <v>1973</v>
      </c>
      <c r="B84" s="4">
        <f t="shared" si="6"/>
        <v>2537613.3070270326</v>
      </c>
      <c r="C84" s="5">
        <f>'[2]COAL WORK'!M84*1000000</f>
        <v>2016278.816240511</v>
      </c>
      <c r="D84" s="5">
        <f>'[2]COAL WORK'!N84*1000000</f>
        <v>266072.96818753803</v>
      </c>
      <c r="E84" s="5">
        <f>'[2]COAL WORK'!O84*1000000</f>
        <v>28490.786048857033</v>
      </c>
      <c r="F84" s="4">
        <f>'[2]COAL WORK'!R84*1000000</f>
        <v>11566.59532441823</v>
      </c>
      <c r="G84" s="4">
        <f>'[2]COAL WORK'!Q84*1000000</f>
        <v>215204.14122570885</v>
      </c>
      <c r="H84" s="4">
        <f>'[2]COAL WORK'!$P$11*1000000</f>
        <v>0</v>
      </c>
      <c r="I84" s="4">
        <f>'[2]COAL WORK'!S84*1000000</f>
        <v>0</v>
      </c>
      <c r="J84" s="4"/>
      <c r="K84" s="4">
        <f t="shared" si="7"/>
        <v>882903.7252785999</v>
      </c>
      <c r="L84" s="4">
        <f>'[2]COAL WORK'!AT84*1000000</f>
        <v>795619.1121295963</v>
      </c>
      <c r="M84" s="4">
        <f>'[2]COAL WORK'!AU84*1000000</f>
        <v>39086.26839717141</v>
      </c>
      <c r="N84" s="4">
        <f>'[2]COAL WORK'!AV84*1000000</f>
        <v>1096.3476911823466</v>
      </c>
      <c r="O84" s="4">
        <f>'[2]COAL WORK'!AY84*1000000</f>
        <v>1221.8158469943453</v>
      </c>
      <c r="P84" s="4">
        <f>'[2]COAL WORK'!AX84*1000000</f>
        <v>45880.18121365541</v>
      </c>
      <c r="Q84" s="4">
        <f>'[2]COAL WORK'!AW84*1000000</f>
        <v>0</v>
      </c>
      <c r="R84" s="4">
        <f>'[2]COAL WORK'!AZ84*1000000</f>
        <v>0</v>
      </c>
      <c r="T84" s="6">
        <f t="shared" si="8"/>
        <v>0.3479268188079353</v>
      </c>
    </row>
    <row r="85" spans="1:20" ht="11.25">
      <c r="A85" s="2">
        <v>1974</v>
      </c>
      <c r="B85" s="4">
        <f t="shared" si="6"/>
        <v>2542057.9595350567</v>
      </c>
      <c r="C85" s="5">
        <f>'[2]COAL WORK'!M85*1000000</f>
        <v>2039110.7482516463</v>
      </c>
      <c r="D85" s="5">
        <f>'[2]COAL WORK'!N85*1000000</f>
        <v>285197.94879626523</v>
      </c>
      <c r="E85" s="5">
        <f>'[2]COAL WORK'!O85*1000000</f>
        <v>26499.10582959719</v>
      </c>
      <c r="F85" s="4">
        <f>'[2]COAL WORK'!R85*1000000</f>
        <v>5343.697971411257</v>
      </c>
      <c r="G85" s="4">
        <f>'[2]COAL WORK'!Q85*1000000</f>
        <v>185906.45868613705</v>
      </c>
      <c r="H85" s="4">
        <f>'[2]COAL WORK'!$P$11*1000000</f>
        <v>0</v>
      </c>
      <c r="I85" s="4">
        <f>'[2]COAL WORK'!S85*1000000</f>
        <v>0</v>
      </c>
      <c r="J85" s="4"/>
      <c r="K85" s="4">
        <f t="shared" si="7"/>
        <v>893651.5517132679</v>
      </c>
      <c r="L85" s="4">
        <f>'[2]COAL WORK'!AT85*1000000</f>
        <v>809126.2683449389</v>
      </c>
      <c r="M85" s="4">
        <f>'[2]COAL WORK'!AU85*1000000</f>
        <v>42632.24294991861</v>
      </c>
      <c r="N85" s="4">
        <f>'[2]COAL WORK'!AV85*1000000</f>
        <v>1025.8092642581294</v>
      </c>
      <c r="O85" s="4">
        <f>'[2]COAL WORK'!AY85*1000000</f>
        <v>569.5170329400579</v>
      </c>
      <c r="P85" s="4">
        <f>'[2]COAL WORK'!AX85*1000000</f>
        <v>40297.71412121223</v>
      </c>
      <c r="Q85" s="4">
        <f>'[2]COAL WORK'!AW85*1000000</f>
        <v>0</v>
      </c>
      <c r="R85" s="4">
        <f>'[2]COAL WORK'!AZ85*1000000</f>
        <v>0</v>
      </c>
      <c r="T85" s="6">
        <f t="shared" si="8"/>
        <v>0.3515464894737165</v>
      </c>
    </row>
    <row r="86" spans="1:20" ht="11.25">
      <c r="A86" s="2">
        <v>1975</v>
      </c>
      <c r="B86" s="4">
        <f t="shared" si="6"/>
        <v>2400020.965940299</v>
      </c>
      <c r="C86" s="5">
        <f>'[2]COAL WORK'!M86*1000000</f>
        <v>1897479.1567674738</v>
      </c>
      <c r="D86" s="5">
        <f>'[2]COAL WORK'!N86*1000000</f>
        <v>307581.2697158022</v>
      </c>
      <c r="E86" s="5">
        <f>'[2]COAL WORK'!O86*1000000</f>
        <v>13022.441948095377</v>
      </c>
      <c r="F86" s="4">
        <f>'[2]COAL WORK'!R86*1000000</f>
        <v>1245.1836340667896</v>
      </c>
      <c r="G86" s="4">
        <f>'[2]COAL WORK'!Q86*1000000</f>
        <v>180692.91387486077</v>
      </c>
      <c r="H86" s="4">
        <f>'[2]COAL WORK'!$P$11*1000000</f>
        <v>0</v>
      </c>
      <c r="I86" s="4">
        <f>'[2]COAL WORK'!S86*1000000</f>
        <v>0</v>
      </c>
      <c r="J86" s="4"/>
      <c r="K86" s="4">
        <f t="shared" si="7"/>
        <v>843760.1460072353</v>
      </c>
      <c r="L86" s="4">
        <f>'[2]COAL WORK'!AT86*1000000</f>
        <v>756715.0962805226</v>
      </c>
      <c r="M86" s="4">
        <f>'[2]COAL WORK'!AU86*1000000</f>
        <v>46697.64408292237</v>
      </c>
      <c r="N86" s="4">
        <f>'[2]COAL WORK'!AV86*1000000</f>
        <v>506.3008463296485</v>
      </c>
      <c r="O86" s="4">
        <f>'[2]COAL WORK'!AY86*1000000</f>
        <v>133.27764286079042</v>
      </c>
      <c r="P86" s="4">
        <f>'[2]COAL WORK'!AX86*1000000</f>
        <v>39707.82715459983</v>
      </c>
      <c r="Q86" s="4">
        <f>'[2]COAL WORK'!AW86*1000000</f>
        <v>0</v>
      </c>
      <c r="R86" s="4">
        <f>'[2]COAL WORK'!AZ86*1000000</f>
        <v>0</v>
      </c>
      <c r="T86" s="6">
        <f t="shared" si="8"/>
        <v>0.35156365631025244</v>
      </c>
    </row>
    <row r="87" spans="1:20" ht="11.25">
      <c r="A87" s="2">
        <v>1976</v>
      </c>
      <c r="B87" s="4">
        <f t="shared" si="6"/>
        <v>2364093.0715718097</v>
      </c>
      <c r="C87" s="5">
        <f>'[2]COAL WORK'!M87*1000000</f>
        <v>1872652.3570409971</v>
      </c>
      <c r="D87" s="5">
        <f>'[2]COAL WORK'!N87*1000000</f>
        <v>277060.18775203335</v>
      </c>
      <c r="E87" s="5">
        <f>'[2]COAL WORK'!O87*1000000</f>
        <v>18450.296743201696</v>
      </c>
      <c r="F87" s="4">
        <f>'[2]COAL WORK'!R87*1000000</f>
        <v>2.4896995757843103</v>
      </c>
      <c r="G87" s="4">
        <f>'[2]COAL WORK'!Q87*1000000</f>
        <v>195927.74033600252</v>
      </c>
      <c r="H87" s="4">
        <f>'[2]COAL WORK'!$P$11*1000000</f>
        <v>0</v>
      </c>
      <c r="I87" s="4">
        <f>'[2]COAL WORK'!S87*1000000</f>
        <v>0</v>
      </c>
      <c r="J87" s="4"/>
      <c r="K87" s="4">
        <f t="shared" si="7"/>
        <v>846827.153041289</v>
      </c>
      <c r="L87" s="4">
        <f>'[2]COAL WORK'!AT87*1000000</f>
        <v>759102.7638447479</v>
      </c>
      <c r="M87" s="4">
        <f>'[2]COAL WORK'!AU87*1000000</f>
        <v>43056.142776120716</v>
      </c>
      <c r="N87" s="4">
        <f>'[2]COAL WORK'!AV87*1000000</f>
        <v>727.5054927467078</v>
      </c>
      <c r="O87" s="4">
        <f>'[2]COAL WORK'!AY87*1000000</f>
        <v>0.26956534574520874</v>
      </c>
      <c r="P87" s="4">
        <f>'[2]COAL WORK'!AX87*1000000</f>
        <v>43940.47136232796</v>
      </c>
      <c r="Q87" s="4">
        <f>'[2]COAL WORK'!AW87*1000000</f>
        <v>0</v>
      </c>
      <c r="R87" s="4">
        <f>'[2]COAL WORK'!AZ87*1000000</f>
        <v>0</v>
      </c>
      <c r="T87" s="6">
        <f t="shared" si="8"/>
        <v>0.3582038132188513</v>
      </c>
    </row>
    <row r="88" spans="1:20" ht="11.25">
      <c r="A88" s="2">
        <v>1977</v>
      </c>
      <c r="B88" s="4">
        <f t="shared" si="6"/>
        <v>2108828.999786624</v>
      </c>
      <c r="C88" s="5">
        <f>'[2]COAL WORK'!M88*1000000</f>
        <v>1632746.9622307892</v>
      </c>
      <c r="D88" s="5">
        <f>'[2]COAL WORK'!N88*1000000</f>
        <v>257260.86944382876</v>
      </c>
      <c r="E88" s="5">
        <f>'[2]COAL WORK'!O88*1000000</f>
        <v>15300.140874480945</v>
      </c>
      <c r="F88" s="4">
        <f>'[2]COAL WORK'!R88*1000000</f>
        <v>8.689465035825005</v>
      </c>
      <c r="G88" s="4">
        <f>'[2]COAL WORK'!Q88*1000000</f>
        <v>203512.33777248938</v>
      </c>
      <c r="H88" s="4">
        <f>'[2]COAL WORK'!$P$11*1000000</f>
        <v>0</v>
      </c>
      <c r="I88" s="4">
        <f>'[2]COAL WORK'!S88*1000000</f>
        <v>0</v>
      </c>
      <c r="J88" s="4"/>
      <c r="K88" s="4">
        <f t="shared" si="7"/>
        <v>755609.33087204</v>
      </c>
      <c r="L88" s="4">
        <f>'[2]COAL WORK'!AT88*1000000</f>
        <v>668189.9504550637</v>
      </c>
      <c r="M88" s="4">
        <f>'[2]COAL WORK'!AU88*1000000</f>
        <v>40642.15109267086</v>
      </c>
      <c r="N88" s="4">
        <f>'[2]COAL WORK'!AV88*1000000</f>
        <v>607.3296529003336</v>
      </c>
      <c r="O88" s="4">
        <f>'[2]COAL WORK'!AY88*1000000</f>
        <v>0.9449763328577588</v>
      </c>
      <c r="P88" s="4">
        <f>'[2]COAL WORK'!AX88*1000000</f>
        <v>46168.95469507222</v>
      </c>
      <c r="Q88" s="4">
        <f>'[2]COAL WORK'!AW88*1000000</f>
        <v>0</v>
      </c>
      <c r="R88" s="4">
        <f>'[2]COAL WORK'!AZ88*1000000</f>
        <v>0</v>
      </c>
      <c r="T88" s="6">
        <f t="shared" si="8"/>
        <v>0.35830753984722996</v>
      </c>
    </row>
    <row r="89" spans="1:20" ht="11.25">
      <c r="A89" s="2">
        <v>1978</v>
      </c>
      <c r="B89" s="4">
        <f t="shared" si="6"/>
        <v>2250200.5827511437</v>
      </c>
      <c r="C89" s="5">
        <f>'[2]COAL WORK'!M89*1000000</f>
        <v>1771828.0007065542</v>
      </c>
      <c r="D89" s="5">
        <f>'[2]COAL WORK'!N89*1000000</f>
        <v>274709.4179984744</v>
      </c>
      <c r="E89" s="5">
        <f>'[2]COAL WORK'!O89*1000000</f>
        <v>12420.329907405627</v>
      </c>
      <c r="F89" s="4">
        <f>'[2]COAL WORK'!R89*1000000</f>
        <v>5.51299990810692</v>
      </c>
      <c r="G89" s="4">
        <f>'[2]COAL WORK'!Q89*1000000</f>
        <v>191237.3211388013</v>
      </c>
      <c r="H89" s="4">
        <f>'[2]COAL WORK'!$P$11*1000000</f>
        <v>0</v>
      </c>
      <c r="I89" s="4">
        <f>'[2]COAL WORK'!S89*1000000</f>
        <v>0</v>
      </c>
      <c r="J89" s="4"/>
      <c r="K89" s="4">
        <f t="shared" si="7"/>
        <v>822332.5901233251</v>
      </c>
      <c r="L89" s="4">
        <f>'[2]COAL WORK'!AT89*1000000</f>
        <v>733565.6452831014</v>
      </c>
      <c r="M89" s="4">
        <f>'[2]COAL WORK'!AU89*1000000</f>
        <v>44265.667818562666</v>
      </c>
      <c r="N89" s="4">
        <f>'[2]COAL WORK'!AV89*1000000</f>
        <v>497.70785779150395</v>
      </c>
      <c r="O89" s="4">
        <f>'[2]COAL WORK'!AY89*1000000</f>
        <v>0.6028309403023657</v>
      </c>
      <c r="P89" s="4">
        <f>'[2]COAL WORK'!AX89*1000000</f>
        <v>44002.966332929296</v>
      </c>
      <c r="Q89" s="4">
        <f>'[2]COAL WORK'!AW89*1000000</f>
        <v>0</v>
      </c>
      <c r="R89" s="4">
        <f>'[2]COAL WORK'!AZ89*1000000</f>
        <v>0</v>
      </c>
      <c r="T89" s="6">
        <f t="shared" si="8"/>
        <v>0.3654485721970277</v>
      </c>
    </row>
    <row r="90" spans="1:20" ht="11.25">
      <c r="A90" s="2">
        <v>1979</v>
      </c>
      <c r="B90" s="4">
        <f t="shared" si="6"/>
        <v>2364494.1516399747</v>
      </c>
      <c r="C90" s="5">
        <f>'[2]COAL WORK'!M90*1000000</f>
        <v>1854606.5444006303</v>
      </c>
      <c r="D90" s="5">
        <f>'[2]COAL WORK'!N90*1000000</f>
        <v>285530.51914554904</v>
      </c>
      <c r="E90" s="5">
        <f>'[2]COAL WORK'!O90*1000000</f>
        <v>16011.951310697752</v>
      </c>
      <c r="F90" s="4">
        <f>'[2]COAL WORK'!R90*1000000</f>
        <v>8.613860721263896</v>
      </c>
      <c r="G90" s="4">
        <f>'[2]COAL WORK'!Q90*1000000</f>
        <v>208336.52292237632</v>
      </c>
      <c r="H90" s="4">
        <f>'[2]COAL WORK'!$P$11*1000000</f>
        <v>0</v>
      </c>
      <c r="I90" s="4">
        <f>'[2]COAL WORK'!S90*1000000</f>
        <v>0</v>
      </c>
      <c r="J90" s="4"/>
      <c r="K90" s="4">
        <f t="shared" si="7"/>
        <v>873833.197144791</v>
      </c>
      <c r="L90" s="4">
        <f>'[2]COAL WORK'!AT90*1000000</f>
        <v>777784.9319585318</v>
      </c>
      <c r="M90" s="4">
        <f>'[2]COAL WORK'!AU90*1000000</f>
        <v>46948.96516003413</v>
      </c>
      <c r="N90" s="4">
        <f>'[2]COAL WORK'!AV90*1000000</f>
        <v>647.6769219677552</v>
      </c>
      <c r="O90" s="4">
        <f>'[2]COAL WORK'!AY90*1000000</f>
        <v>0.9469361150118746</v>
      </c>
      <c r="P90" s="4">
        <f>'[2]COAL WORK'!AX90*1000000</f>
        <v>48450.67616814221</v>
      </c>
      <c r="Q90" s="4">
        <f>'[2]COAL WORK'!AW90*1000000</f>
        <v>0</v>
      </c>
      <c r="R90" s="4">
        <f>'[2]COAL WORK'!AZ90*1000000</f>
        <v>0</v>
      </c>
      <c r="T90" s="6">
        <f t="shared" si="8"/>
        <v>0.3695645415484384</v>
      </c>
    </row>
    <row r="91" spans="1:20" ht="11.25">
      <c r="A91" s="2">
        <v>1980</v>
      </c>
      <c r="B91" s="4">
        <f t="shared" si="6"/>
        <v>2700108.4970374363</v>
      </c>
      <c r="C91" s="5">
        <f>'[2]COAL WORK'!M91*1000000</f>
        <v>2107431.9940556316</v>
      </c>
      <c r="D91" s="5">
        <f>'[2]COAL WORK'!N91*1000000</f>
        <v>336212.7520353129</v>
      </c>
      <c r="E91" s="5">
        <f>'[2]COAL WORK'!O91*1000000</f>
        <v>14340.979426280914</v>
      </c>
      <c r="F91" s="4">
        <f>'[2]COAL WORK'!R91*1000000</f>
        <v>9.490739583754461</v>
      </c>
      <c r="G91" s="4">
        <f>'[2]COAL WORK'!Q91*1000000</f>
        <v>242113.28078062687</v>
      </c>
      <c r="H91" s="4">
        <f>'[2]COAL WORK'!$P$11*1000000</f>
        <v>0</v>
      </c>
      <c r="I91" s="4">
        <f>'[2]COAL WORK'!S91*1000000</f>
        <v>0</v>
      </c>
      <c r="J91" s="4"/>
      <c r="K91" s="4">
        <f t="shared" si="7"/>
        <v>1007780.6735391524</v>
      </c>
      <c r="L91" s="4">
        <f>'[2]COAL WORK'!AT91*1000000</f>
        <v>894139.7108629254</v>
      </c>
      <c r="M91" s="4">
        <f>'[2]COAL WORK'!AU91*1000000</f>
        <v>56331.00794078172</v>
      </c>
      <c r="N91" s="4">
        <f>'[2]COAL WORK'!AV91*1000000</f>
        <v>584.4120759865448</v>
      </c>
      <c r="O91" s="4">
        <f>'[2]COAL WORK'!AY91*1000000</f>
        <v>1.0456545325751276</v>
      </c>
      <c r="P91" s="4">
        <f>'[2]COAL WORK'!AX91*1000000</f>
        <v>56724.497004926045</v>
      </c>
      <c r="Q91" s="4">
        <f>'[2]COAL WORK'!AW91*1000000</f>
        <v>0</v>
      </c>
      <c r="R91" s="4">
        <f>'[2]COAL WORK'!AZ91*1000000</f>
        <v>0</v>
      </c>
      <c r="T91" s="6">
        <f t="shared" si="8"/>
        <v>0.3732371031182232</v>
      </c>
    </row>
    <row r="92" spans="1:20" ht="11.25">
      <c r="A92" s="2">
        <v>1981</v>
      </c>
      <c r="B92" s="4">
        <f t="shared" si="6"/>
        <v>2508008.680778569</v>
      </c>
      <c r="C92" s="5">
        <f>'[2]COAL WORK'!M92*1000000</f>
        <v>1907423.7179505664</v>
      </c>
      <c r="D92" s="5">
        <f>'[2]COAL WORK'!N92*1000000</f>
        <v>293259.5390355493</v>
      </c>
      <c r="E92" s="5">
        <f>'[2]COAL WORK'!O92*1000000</f>
        <v>8444.989162630358</v>
      </c>
      <c r="F92" s="4">
        <f>'[2]COAL WORK'!R92*1000000</f>
        <v>8.024140554886316</v>
      </c>
      <c r="G92" s="4">
        <f>'[2]COAL WORK'!Q92*1000000</f>
        <v>298872.41048926814</v>
      </c>
      <c r="H92" s="4">
        <f>'[2]COAL WORK'!$P$11*1000000</f>
        <v>0</v>
      </c>
      <c r="I92" s="4">
        <f>'[2]COAL WORK'!S92*1000000</f>
        <v>0</v>
      </c>
      <c r="J92" s="4"/>
      <c r="K92" s="4">
        <f t="shared" si="7"/>
        <v>937643.4092513204</v>
      </c>
      <c r="L92" s="4">
        <f>'[2]COAL WORK'!AT92*1000000</f>
        <v>816873.2339869146</v>
      </c>
      <c r="M92" s="4">
        <f>'[2]COAL WORK'!AU92*1000000</f>
        <v>50012.68424431104</v>
      </c>
      <c r="N92" s="4">
        <f>'[2]COAL WORK'!AV92*1000000</f>
        <v>346.15923241453254</v>
      </c>
      <c r="O92" s="4">
        <f>'[2]COAL WORK'!AY92*1000000</f>
        <v>0.8854986924388903</v>
      </c>
      <c r="P92" s="4">
        <f>'[2]COAL WORK'!AX92*1000000</f>
        <v>70410.44628898782</v>
      </c>
      <c r="Q92" s="4">
        <f>'[2]COAL WORK'!AW92*1000000</f>
        <v>0</v>
      </c>
      <c r="R92" s="4">
        <f>'[2]COAL WORK'!AZ92*1000000</f>
        <v>0</v>
      </c>
      <c r="T92" s="6">
        <f t="shared" si="8"/>
        <v>0.37385971445690724</v>
      </c>
    </row>
    <row r="93" spans="1:20" ht="11.25">
      <c r="A93" s="2">
        <v>1982</v>
      </c>
      <c r="B93" s="4">
        <f t="shared" si="6"/>
        <v>2456193.5003039055</v>
      </c>
      <c r="C93" s="5">
        <f>'[2]COAL WORK'!M93*1000000</f>
        <v>1800332.8233129315</v>
      </c>
      <c r="D93" s="5">
        <f>'[2]COAL WORK'!N93*1000000</f>
        <v>282082.56655364396</v>
      </c>
      <c r="E93" s="5">
        <f>'[2]COAL WORK'!O93*1000000</f>
        <v>8452.439360624921</v>
      </c>
      <c r="F93" s="4">
        <f>'[2]COAL WORK'!R93*1000000</f>
        <v>8.393383802465637</v>
      </c>
      <c r="G93" s="4">
        <f>'[2]COAL WORK'!Q93*1000000</f>
        <v>365317.2776929029</v>
      </c>
      <c r="H93" s="4">
        <f>'[2]COAL WORK'!$P$11*1000000</f>
        <v>0</v>
      </c>
      <c r="I93" s="4">
        <f>'[2]COAL WORK'!S93*1000000</f>
        <v>0</v>
      </c>
      <c r="J93" s="4"/>
      <c r="K93" s="4">
        <f t="shared" si="7"/>
        <v>912558.9427807799</v>
      </c>
      <c r="L93" s="4">
        <f>'[2]COAL WORK'!AT93*1000000</f>
        <v>777147.1289372032</v>
      </c>
      <c r="M93" s="4">
        <f>'[2]COAL WORK'!AU93*1000000</f>
        <v>48891.29859977993</v>
      </c>
      <c r="N93" s="4">
        <f>'[2]COAL WORK'!AV93*1000000</f>
        <v>347.7799471252679</v>
      </c>
      <c r="O93" s="4">
        <f>'[2]COAL WORK'!AY93*1000000</f>
        <v>0.9272117195906981</v>
      </c>
      <c r="P93" s="4">
        <f>'[2]COAL WORK'!AX93*1000000</f>
        <v>86171.80808495196</v>
      </c>
      <c r="Q93" s="4">
        <f>'[2]COAL WORK'!AW93*1000000</f>
        <v>0</v>
      </c>
      <c r="R93" s="4">
        <f>'[2]COAL WORK'!AZ93*1000000</f>
        <v>0</v>
      </c>
      <c r="T93" s="6">
        <f t="shared" si="8"/>
        <v>0.37153381550267467</v>
      </c>
    </row>
    <row r="94" spans="1:20" ht="11.25">
      <c r="A94" s="2">
        <v>1983</v>
      </c>
      <c r="B94" s="4">
        <f t="shared" si="6"/>
        <v>2768625.842651468</v>
      </c>
      <c r="C94" s="5">
        <f>'[2]COAL WORK'!M94*1000000</f>
        <v>2019340.0102937673</v>
      </c>
      <c r="D94" s="5">
        <f>'[2]COAL WORK'!N94*1000000</f>
        <v>304867.61616421165</v>
      </c>
      <c r="E94" s="5">
        <f>'[2]COAL WORK'!O94*1000000</f>
        <v>9040.62065126094</v>
      </c>
      <c r="F94" s="4">
        <f>'[2]COAL WORK'!R94*1000000</f>
        <v>8.528919841398567</v>
      </c>
      <c r="G94" s="4">
        <f>'[2]COAL WORK'!Q94*1000000</f>
        <v>435369.06662238605</v>
      </c>
      <c r="H94" s="4">
        <f>'[2]COAL WORK'!$P$11*1000000</f>
        <v>0</v>
      </c>
      <c r="I94" s="4">
        <f>'[2]COAL WORK'!S94*1000000</f>
        <v>0</v>
      </c>
      <c r="J94" s="4"/>
      <c r="K94" s="4">
        <f t="shared" si="7"/>
        <v>1037057.7996329158</v>
      </c>
      <c r="L94" s="4">
        <f>'[2]COAL WORK'!AT94*1000000</f>
        <v>880598.6411508031</v>
      </c>
      <c r="M94" s="4">
        <f>'[2]COAL WORK'!AU94*1000000</f>
        <v>53851.781218265045</v>
      </c>
      <c r="N94" s="4">
        <f>'[2]COAL WORK'!AV94*1000000</f>
        <v>374.2394288780572</v>
      </c>
      <c r="O94" s="4">
        <f>'[2]COAL WORK'!AY94*1000000</f>
        <v>0.9451873276256229</v>
      </c>
      <c r="P94" s="4">
        <f>'[2]COAL WORK'!AX94*1000000</f>
        <v>102232.19264764198</v>
      </c>
      <c r="Q94" s="4">
        <f>'[2]COAL WORK'!AW94*1000000</f>
        <v>0</v>
      </c>
      <c r="R94" s="4">
        <f>'[2]COAL WORK'!AZ94*1000000</f>
        <v>0</v>
      </c>
      <c r="T94" s="6">
        <f t="shared" si="8"/>
        <v>0.3745749185956245</v>
      </c>
    </row>
    <row r="95" spans="1:20" ht="11.25">
      <c r="A95" s="2">
        <v>1984</v>
      </c>
      <c r="B95" s="4">
        <f t="shared" si="6"/>
        <v>2878863.0574959405</v>
      </c>
      <c r="C95" s="5">
        <f>'[2]COAL WORK'!M95*1000000</f>
        <v>2054395.5474504963</v>
      </c>
      <c r="D95" s="5">
        <f>'[2]COAL WORK'!N95*1000000</f>
        <v>309422.37538845174</v>
      </c>
      <c r="E95" s="5">
        <f>'[2]COAL WORK'!O95*1000000</f>
        <v>10264.257290777081</v>
      </c>
      <c r="F95" s="4">
        <f>'[2]COAL WORK'!R95*1000000</f>
        <v>8.02340786478397</v>
      </c>
      <c r="G95" s="4">
        <f>'[2]COAL WORK'!Q95*1000000</f>
        <v>504772.85395835026</v>
      </c>
      <c r="H95" s="4">
        <f>'[2]COAL WORK'!$P$11*1000000</f>
        <v>0</v>
      </c>
      <c r="I95" s="4">
        <f>'[2]COAL WORK'!S95*1000000</f>
        <v>0</v>
      </c>
      <c r="J95" s="4"/>
      <c r="K95" s="4">
        <f t="shared" si="7"/>
        <v>1075957.273045979</v>
      </c>
      <c r="L95" s="4">
        <f>'[2]COAL WORK'!AT95*1000000</f>
        <v>901338.22068215</v>
      </c>
      <c r="M95" s="4">
        <f>'[2]COAL WORK'!AU95*1000000</f>
        <v>55599.75259207607</v>
      </c>
      <c r="N95" s="4">
        <f>'[2]COAL WORK'!AV95*1000000</f>
        <v>426.46500931756447</v>
      </c>
      <c r="O95" s="4">
        <f>'[2]COAL WORK'!AY95*1000000</f>
        <v>0.8911171527023957</v>
      </c>
      <c r="P95" s="4">
        <f>'[2]COAL WORK'!AX95*1000000</f>
        <v>118591.94364528246</v>
      </c>
      <c r="Q95" s="4">
        <f>'[2]COAL WORK'!AW95*1000000</f>
        <v>0</v>
      </c>
      <c r="R95" s="4">
        <f>'[2]COAL WORK'!AZ95*1000000</f>
        <v>0</v>
      </c>
      <c r="T95" s="6">
        <f t="shared" si="8"/>
        <v>0.3737438188469637</v>
      </c>
    </row>
    <row r="96" spans="1:20" ht="11.25">
      <c r="A96" s="2">
        <v>1985</v>
      </c>
      <c r="B96" s="4">
        <f t="shared" si="6"/>
        <v>3159677.4564620294</v>
      </c>
      <c r="C96" s="5">
        <f>'[2]COAL WORK'!M96*1000000</f>
        <v>2255309.9349245927</v>
      </c>
      <c r="D96" s="5">
        <f>'[2]COAL WORK'!N96*1000000</f>
        <v>344135.8371800829</v>
      </c>
      <c r="E96" s="5">
        <f>'[2]COAL WORK'!O96*1000000</f>
        <v>8691.309554082667</v>
      </c>
      <c r="F96" s="4">
        <f>'[2]COAL WORK'!R96*1000000</f>
        <v>0</v>
      </c>
      <c r="G96" s="4">
        <f>'[2]COAL WORK'!Q96*1000000</f>
        <v>551540.3748032709</v>
      </c>
      <c r="H96" s="4">
        <f>'[2]COAL WORK'!$P$11*1000000</f>
        <v>0</v>
      </c>
      <c r="I96" s="4">
        <f>'[2]COAL WORK'!S96*1000000</f>
        <v>0</v>
      </c>
      <c r="J96" s="4"/>
      <c r="K96" s="4">
        <f t="shared" si="7"/>
        <v>1185984.307162238</v>
      </c>
      <c r="L96" s="4">
        <f>'[2]COAL WORK'!AT96*1000000</f>
        <v>993308.4608241896</v>
      </c>
      <c r="M96" s="4">
        <f>'[2]COAL WORK'!AU96*1000000</f>
        <v>62843.0837779443</v>
      </c>
      <c r="N96" s="4">
        <f>'[2]COAL WORK'!AV96*1000000</f>
        <v>361.90599046976166</v>
      </c>
      <c r="O96" s="4">
        <f>'[2]COAL WORK'!AY96*1000000</f>
        <v>0</v>
      </c>
      <c r="P96" s="4">
        <f>'[2]COAL WORK'!AX96*1000000</f>
        <v>129470.8565696345</v>
      </c>
      <c r="Q96" s="4">
        <f>'[2]COAL WORK'!AW96*1000000</f>
        <v>0</v>
      </c>
      <c r="R96" s="4">
        <f>'[2]COAL WORK'!AZ96*1000000</f>
        <v>0</v>
      </c>
      <c r="T96" s="6">
        <f t="shared" si="8"/>
        <v>0.3753498018402849</v>
      </c>
    </row>
    <row r="97" spans="1:20" ht="11.25">
      <c r="A97" s="2">
        <v>1986</v>
      </c>
      <c r="B97" s="4">
        <f t="shared" si="6"/>
        <v>3148444.121139184</v>
      </c>
      <c r="C97" s="5">
        <f>'[2]COAL WORK'!M97*1000000</f>
        <v>2267614.8317537894</v>
      </c>
      <c r="D97" s="5">
        <f>'[2]COAL WORK'!N97*1000000</f>
        <v>329955.2715292102</v>
      </c>
      <c r="E97" s="5">
        <f>'[2]COAL WORK'!O97*1000000</f>
        <v>14630.929600780128</v>
      </c>
      <c r="F97" s="4">
        <f>'[2]COAL WORK'!R97*1000000</f>
        <v>0</v>
      </c>
      <c r="G97" s="4">
        <f>'[2]COAL WORK'!Q97*1000000</f>
        <v>536243.0882554044</v>
      </c>
      <c r="H97" s="4">
        <f>'[2]COAL WORK'!$P$11*1000000</f>
        <v>0</v>
      </c>
      <c r="I97" s="4">
        <f>'[2]COAL WORK'!S97*1000000</f>
        <v>0</v>
      </c>
      <c r="J97" s="4"/>
      <c r="K97" s="4">
        <f t="shared" si="7"/>
        <v>1187787.8974160554</v>
      </c>
      <c r="L97" s="4">
        <f>'[2]COAL WORK'!AT97*1000000</f>
        <v>1000145.8446902673</v>
      </c>
      <c r="M97" s="4">
        <f>'[2]COAL WORK'!AU97*1000000</f>
        <v>61256.980648558405</v>
      </c>
      <c r="N97" s="4">
        <f>'[2]COAL WORK'!AV97*1000000</f>
        <v>610.4895240077648</v>
      </c>
      <c r="O97" s="4">
        <f>'[2]COAL WORK'!AY97*1000000</f>
        <v>0</v>
      </c>
      <c r="P97" s="4">
        <f>'[2]COAL WORK'!AX97*1000000</f>
        <v>125774.58255322189</v>
      </c>
      <c r="Q97" s="4">
        <f>'[2]COAL WORK'!AW97*1000000</f>
        <v>0</v>
      </c>
      <c r="R97" s="4">
        <f>'[2]COAL WORK'!AZ97*1000000</f>
        <v>0</v>
      </c>
      <c r="T97" s="6">
        <f t="shared" si="8"/>
        <v>0.37726186386509053</v>
      </c>
    </row>
    <row r="98" spans="1:20" ht="11.25">
      <c r="A98" s="2">
        <v>1987</v>
      </c>
      <c r="B98" s="4">
        <f t="shared" si="6"/>
        <v>3245520.13283243</v>
      </c>
      <c r="C98" s="5">
        <f>'[2]COAL WORK'!M98*1000000</f>
        <v>2307733.6602965076</v>
      </c>
      <c r="D98" s="5">
        <f>'[2]COAL WORK'!N98*1000000</f>
        <v>322877.0368039571</v>
      </c>
      <c r="E98" s="5">
        <f>'[2]COAL WORK'!O98*1000000</f>
        <v>18103.174492535836</v>
      </c>
      <c r="F98" s="4">
        <f>'[2]COAL WORK'!R98*1000000</f>
        <v>0</v>
      </c>
      <c r="G98" s="4">
        <f>'[2]COAL WORK'!Q98*1000000</f>
        <v>596806.2612394295</v>
      </c>
      <c r="H98" s="4">
        <f>'[2]COAL WORK'!$P$11*1000000</f>
        <v>0</v>
      </c>
      <c r="I98" s="4">
        <f>'[2]COAL WORK'!S98*1000000</f>
        <v>0</v>
      </c>
      <c r="J98" s="4"/>
      <c r="K98" s="4">
        <f t="shared" si="7"/>
        <v>1221774.381334006</v>
      </c>
      <c r="L98" s="4">
        <f>'[2]COAL WORK'!AT98*1000000</f>
        <v>1019937.5907586024</v>
      </c>
      <c r="M98" s="4">
        <f>'[2]COAL WORK'!AU98*1000000</f>
        <v>61041.85456483322</v>
      </c>
      <c r="N98" s="4">
        <f>'[2]COAL WORK'!AV98*1000000</f>
        <v>758.8194233976853</v>
      </c>
      <c r="O98" s="4">
        <f>'[2]COAL WORK'!AY98*1000000</f>
        <v>0</v>
      </c>
      <c r="P98" s="4">
        <f>'[2]COAL WORK'!AX98*1000000</f>
        <v>140036.1165871727</v>
      </c>
      <c r="Q98" s="4">
        <f>'[2]COAL WORK'!AW98*1000000</f>
        <v>0</v>
      </c>
      <c r="R98" s="4">
        <f>'[2]COAL WORK'!AZ98*1000000</f>
        <v>0</v>
      </c>
      <c r="T98" s="6">
        <f t="shared" si="8"/>
        <v>0.37644948462166505</v>
      </c>
    </row>
    <row r="99" spans="1:20" ht="11.25">
      <c r="A99" s="2">
        <v>1988</v>
      </c>
      <c r="B99" s="4">
        <f t="shared" si="6"/>
        <v>3209739.527656164</v>
      </c>
      <c r="C99" s="5">
        <f>'[2]COAL WORK'!M99*1000000</f>
        <v>2294083.7765148827</v>
      </c>
      <c r="D99" s="5">
        <f>'[2]COAL WORK'!N99*1000000</f>
        <v>315786.4893959834</v>
      </c>
      <c r="E99" s="5">
        <f>'[2]COAL WORK'!O99*1000000</f>
        <v>4111.961524396895</v>
      </c>
      <c r="F99" s="4">
        <f>'[2]COAL WORK'!R99*1000000</f>
        <v>0</v>
      </c>
      <c r="G99" s="4">
        <f>'[2]COAL WORK'!Q99*1000000</f>
        <v>595757.3002209009</v>
      </c>
      <c r="H99" s="4">
        <f>'[2]COAL WORK'!$P$11*1000000</f>
        <v>0</v>
      </c>
      <c r="I99" s="4">
        <f>'[2]COAL WORK'!S99*1000000</f>
        <v>0</v>
      </c>
      <c r="J99" s="4"/>
      <c r="K99" s="4">
        <f t="shared" si="7"/>
        <v>1212927.7715242289</v>
      </c>
      <c r="L99" s="4">
        <f>'[2]COAL WORK'!AT99*1000000</f>
        <v>1012460.0383558926</v>
      </c>
      <c r="M99" s="4">
        <f>'[2]COAL WORK'!AU99*1000000</f>
        <v>60665.45343571889</v>
      </c>
      <c r="N99" s="4">
        <f>'[2]COAL WORK'!AV99*1000000</f>
        <v>172.91679794636144</v>
      </c>
      <c r="O99" s="4">
        <f>'[2]COAL WORK'!AY99*1000000</f>
        <v>0</v>
      </c>
      <c r="P99" s="4">
        <f>'[2]COAL WORK'!AX99*1000000</f>
        <v>139629.36293467096</v>
      </c>
      <c r="Q99" s="4">
        <f>'[2]COAL WORK'!AW99*1000000</f>
        <v>0</v>
      </c>
      <c r="R99" s="4">
        <f>'[2]COAL WORK'!AZ99*1000000</f>
        <v>0</v>
      </c>
      <c r="T99" s="6">
        <f t="shared" si="8"/>
        <v>0.37788978235562326</v>
      </c>
    </row>
    <row r="100" spans="1:20" ht="11.25">
      <c r="A100" s="2">
        <v>1989</v>
      </c>
      <c r="B100" s="4">
        <f t="shared" si="6"/>
        <v>3219078.6003887327</v>
      </c>
      <c r="C100" s="5">
        <f>'[2]COAL WORK'!M100*1000000</f>
        <v>2292299.0411175746</v>
      </c>
      <c r="D100" s="5">
        <f>'[2]COAL WORK'!N100*1000000</f>
        <v>306572.4252248776</v>
      </c>
      <c r="E100" s="5">
        <f>'[2]COAL WORK'!O100*1000000</f>
        <v>3383.1093225840636</v>
      </c>
      <c r="F100" s="4">
        <f>'[2]COAL WORK'!R100*1000000</f>
        <v>0</v>
      </c>
      <c r="G100" s="4">
        <f>'[2]COAL WORK'!Q100*1000000</f>
        <v>616824.0247236963</v>
      </c>
      <c r="H100" s="4">
        <f>'[2]COAL WORK'!$P$11*1000000</f>
        <v>0</v>
      </c>
      <c r="I100" s="4">
        <f>'[2]COAL WORK'!S100*1000000</f>
        <v>0</v>
      </c>
      <c r="J100" s="4"/>
      <c r="K100" s="4">
        <f t="shared" si="7"/>
        <v>1214279.1667533712</v>
      </c>
      <c r="L100" s="4">
        <f>'[2]COAL WORK'!AT100*1000000</f>
        <v>1009627.9291670846</v>
      </c>
      <c r="M100" s="4">
        <f>'[2]COAL WORK'!AU100*1000000</f>
        <v>59903.33477036837</v>
      </c>
      <c r="N100" s="4">
        <f>'[2]COAL WORK'!AV100*1000000</f>
        <v>142.98020517529602</v>
      </c>
      <c r="O100" s="4">
        <f>'[2]COAL WORK'!AY100*1000000</f>
        <v>0</v>
      </c>
      <c r="P100" s="4">
        <f>'[2]COAL WORK'!AX100*1000000</f>
        <v>144604.92261074297</v>
      </c>
      <c r="Q100" s="4">
        <f>'[2]COAL WORK'!AW100*1000000</f>
        <v>0</v>
      </c>
      <c r="R100" s="4">
        <f>'[2]COAL WORK'!AZ100*1000000</f>
        <v>0</v>
      </c>
      <c r="T100" s="6">
        <f t="shared" si="8"/>
        <v>0.3772132704702321</v>
      </c>
    </row>
    <row r="101" spans="1:20" ht="11.25">
      <c r="A101" s="2">
        <v>1990</v>
      </c>
      <c r="B101" s="4">
        <f t="shared" si="6"/>
        <v>3227675.66506165</v>
      </c>
      <c r="C101" s="5">
        <f>'[2]COAL WORK'!M101*1000000</f>
        <v>2268584.6153259235</v>
      </c>
      <c r="D101" s="5">
        <f>'[2]COAL WORK'!N101*1000000</f>
        <v>293657.7480348357</v>
      </c>
      <c r="E101" s="5">
        <f>'[2]COAL WORK'!O101*1000000</f>
        <v>2448.6584630513075</v>
      </c>
      <c r="F101" s="4">
        <f>'[2]COAL WORK'!R101*1000000</f>
        <v>0</v>
      </c>
      <c r="G101" s="4">
        <f>'[2]COAL WORK'!Q101*1000000</f>
        <v>662984.6432378392</v>
      </c>
      <c r="H101" s="4">
        <f>'[2]COAL WORK'!$P$11*1000000</f>
        <v>0</v>
      </c>
      <c r="I101" s="4">
        <f>'[2]COAL WORK'!S101*1000000</f>
        <v>0</v>
      </c>
      <c r="J101" s="4"/>
      <c r="K101" s="4">
        <f t="shared" si="7"/>
        <v>1211446.6441203072</v>
      </c>
      <c r="L101" s="4">
        <f>'[2]COAL WORK'!AT101*1000000</f>
        <v>996141.6581475243</v>
      </c>
      <c r="M101" s="4">
        <f>'[2]COAL WORK'!AU101*1000000</f>
        <v>58527.71505915754</v>
      </c>
      <c r="N101" s="4">
        <f>'[2]COAL WORK'!AV101*1000000</f>
        <v>104.38576211715936</v>
      </c>
      <c r="O101" s="4">
        <f>'[2]COAL WORK'!AY101*1000000</f>
        <v>0</v>
      </c>
      <c r="P101" s="4">
        <f>'[2]COAL WORK'!AX101*1000000</f>
        <v>156672.88515150824</v>
      </c>
      <c r="Q101" s="4">
        <f>'[2]COAL WORK'!AW101*1000000</f>
        <v>0</v>
      </c>
      <c r="R101" s="4">
        <f>'[2]COAL WORK'!AZ101*1000000</f>
        <v>0</v>
      </c>
      <c r="T101" s="6">
        <f t="shared" si="8"/>
        <v>0.37533097183020964</v>
      </c>
    </row>
    <row r="102" spans="1:20" ht="11.25">
      <c r="A102" s="2">
        <v>1991</v>
      </c>
      <c r="B102" s="4">
        <f t="shared" si="6"/>
        <v>3271931.3323406917</v>
      </c>
      <c r="C102" s="5">
        <f>'[2]COAL WORK'!M102*1000000</f>
        <v>2272430.5103251543</v>
      </c>
      <c r="D102" s="5">
        <f>'[2]COAL WORK'!N102*1000000</f>
        <v>291538.37562278204</v>
      </c>
      <c r="E102" s="5">
        <f>'[2]COAL WORK'!O102*1000000</f>
        <v>1586.0135595490726</v>
      </c>
      <c r="F102" s="4">
        <f>'[2]COAL WORK'!R102*1000000</f>
        <v>0</v>
      </c>
      <c r="G102" s="4">
        <f>'[2]COAL WORK'!Q102*1000000</f>
        <v>706376.4328332065</v>
      </c>
      <c r="H102" s="4">
        <f>'[2]COAL WORK'!$P$11*1000000</f>
        <v>0</v>
      </c>
      <c r="I102" s="4">
        <f>'[2]COAL WORK'!S102*1000000</f>
        <v>0</v>
      </c>
      <c r="J102" s="4"/>
      <c r="K102" s="4">
        <f t="shared" si="7"/>
        <v>1218077.305583402</v>
      </c>
      <c r="L102" s="4">
        <f>'[2]COAL WORK'!AT102*1000000</f>
        <v>991379.1525815073</v>
      </c>
      <c r="M102" s="4">
        <f>'[2]COAL WORK'!AU102*1000000</f>
        <v>59031.81752017981</v>
      </c>
      <c r="N102" s="4">
        <f>'[2]COAL WORK'!AV102*1000000</f>
        <v>67.98056925310233</v>
      </c>
      <c r="O102" s="4">
        <f>'[2]COAL WORK'!AY102*1000000</f>
        <v>0</v>
      </c>
      <c r="P102" s="4">
        <f>'[2]COAL WORK'!AX102*1000000</f>
        <v>167598.3549124616</v>
      </c>
      <c r="Q102" s="4">
        <f>'[2]COAL WORK'!AW102*1000000</f>
        <v>0</v>
      </c>
      <c r="R102" s="4">
        <f>'[2]COAL WORK'!AZ102*1000000</f>
        <v>0</v>
      </c>
      <c r="T102" s="6">
        <f t="shared" si="8"/>
        <v>0.37228082800625506</v>
      </c>
    </row>
    <row r="103" spans="1:20" ht="11.25">
      <c r="A103" s="2">
        <v>1992</v>
      </c>
      <c r="B103" s="4">
        <f t="shared" si="6"/>
        <v>3173617.956782367</v>
      </c>
      <c r="C103" s="5">
        <f>'[2]COAL WORK'!M103*1000000</f>
        <v>2142735.3222091272</v>
      </c>
      <c r="D103" s="5">
        <f>'[2]COAL WORK'!N103*1000000</f>
        <v>266760.4187465675</v>
      </c>
      <c r="E103" s="5">
        <f>'[2]COAL WORK'!O103*1000000</f>
        <v>1585.3960064628072</v>
      </c>
      <c r="F103" s="4">
        <f>'[2]COAL WORK'!R103*1000000</f>
        <v>0</v>
      </c>
      <c r="G103" s="4">
        <f>'[2]COAL WORK'!Q103*1000000</f>
        <v>762536.81982021</v>
      </c>
      <c r="H103" s="4">
        <f>'[2]COAL WORK'!$P$11*1000000</f>
        <v>0</v>
      </c>
      <c r="I103" s="4">
        <f>'[2]COAL WORK'!S103*1000000</f>
        <v>0</v>
      </c>
      <c r="J103" s="4"/>
      <c r="K103" s="4">
        <f t="shared" si="7"/>
        <v>1162071.887187602</v>
      </c>
      <c r="L103" s="4">
        <f>'[2]COAL WORK'!AT103*1000000</f>
        <v>925610.673731734</v>
      </c>
      <c r="M103" s="4">
        <f>'[2]COAL WORK'!AU103*1000000</f>
        <v>54814.55290231481</v>
      </c>
      <c r="N103" s="4">
        <f>'[2]COAL WORK'!AV103*1000000</f>
        <v>68.30175230465771</v>
      </c>
      <c r="O103" s="4">
        <f>'[2]COAL WORK'!AY103*1000000</f>
        <v>0</v>
      </c>
      <c r="P103" s="4">
        <f>'[2]COAL WORK'!AX103*1000000</f>
        <v>181578.3588012484</v>
      </c>
      <c r="Q103" s="4">
        <f>'[2]COAL WORK'!AW103*1000000</f>
        <v>0</v>
      </c>
      <c r="R103" s="4">
        <f>'[2]COAL WORK'!AZ103*1000000</f>
        <v>0</v>
      </c>
      <c r="T103" s="6">
        <f t="shared" si="8"/>
        <v>0.3661662818311599</v>
      </c>
    </row>
    <row r="104" spans="1:20" ht="11.25">
      <c r="A104" s="2">
        <v>1993</v>
      </c>
      <c r="B104" s="4">
        <f t="shared" si="6"/>
        <v>3242314.3608995182</v>
      </c>
      <c r="C104" s="5">
        <f>'[2]COAL WORK'!M104*1000000</f>
        <v>2150235.7300638543</v>
      </c>
      <c r="D104" s="5">
        <f>'[2]COAL WORK'!N104*1000000</f>
        <v>262344.45944670547</v>
      </c>
      <c r="E104" s="5">
        <f>'[2]COAL WORK'!O104*1000000</f>
        <v>1337.1012867786994</v>
      </c>
      <c r="F104" s="4">
        <f>'[2]COAL WORK'!R104*1000000</f>
        <v>0</v>
      </c>
      <c r="G104" s="4">
        <f>'[2]COAL WORK'!Q104*1000000</f>
        <v>828397.07010218</v>
      </c>
      <c r="H104" s="4">
        <f>'[2]COAL WORK'!$P$11*1000000</f>
        <v>0</v>
      </c>
      <c r="I104" s="4">
        <f>'[2]COAL WORK'!S104*1000000</f>
        <v>0</v>
      </c>
      <c r="J104" s="4"/>
      <c r="K104" s="4">
        <f t="shared" si="7"/>
        <v>1173181.9537392827</v>
      </c>
      <c r="L104" s="4">
        <f>'[2]COAL WORK'!AT104*1000000</f>
        <v>918915.2581103315</v>
      </c>
      <c r="M104" s="4">
        <f>'[2]COAL WORK'!AU104*1000000</f>
        <v>54627.83381853064</v>
      </c>
      <c r="N104" s="4">
        <f>'[2]COAL WORK'!AV104*1000000</f>
        <v>57.936004210258794</v>
      </c>
      <c r="O104" s="4">
        <f>'[2]COAL WORK'!AY104*1000000</f>
        <v>0</v>
      </c>
      <c r="P104" s="4">
        <f>'[2]COAL WORK'!AX104*1000000</f>
        <v>199580.92580621023</v>
      </c>
      <c r="Q104" s="4">
        <f>'[2]COAL WORK'!AW104*1000000</f>
        <v>0</v>
      </c>
      <c r="R104" s="4">
        <f>'[2]COAL WORK'!AZ104*1000000</f>
        <v>0</v>
      </c>
      <c r="T104" s="6">
        <f t="shared" si="8"/>
        <v>0.3618347338207532</v>
      </c>
    </row>
    <row r="105" spans="1:20" ht="11.25">
      <c r="A105" s="2">
        <v>1994</v>
      </c>
      <c r="B105" s="4">
        <f t="shared" si="6"/>
        <v>3366788.0830101613</v>
      </c>
      <c r="C105" s="5">
        <f>'[2]COAL WORK'!M105*1000000</f>
        <v>2196008.86599887</v>
      </c>
      <c r="D105" s="5">
        <f>'[2]COAL WORK'!N105*1000000</f>
        <v>258760.09294600788</v>
      </c>
      <c r="E105" s="5">
        <f>'[2]COAL WORK'!O105*1000000</f>
        <v>752.619273132835</v>
      </c>
      <c r="F105" s="4">
        <f>'[2]COAL WORK'!R105*1000000</f>
        <v>0</v>
      </c>
      <c r="G105" s="4">
        <f>'[2]COAL WORK'!Q105*1000000</f>
        <v>911266.5047921506</v>
      </c>
      <c r="H105" s="4">
        <f>'[2]COAL WORK'!$P$11*1000000</f>
        <v>0</v>
      </c>
      <c r="I105" s="4">
        <f>'[2]COAL WORK'!S105*1000000</f>
        <v>0</v>
      </c>
      <c r="J105" s="4"/>
      <c r="K105" s="4">
        <f t="shared" si="7"/>
        <v>1208244.550286413</v>
      </c>
      <c r="L105" s="4">
        <f>'[2]COAL WORK'!AT105*1000000</f>
        <v>932554.7556807217</v>
      </c>
      <c r="M105" s="4">
        <f>'[2]COAL WORK'!AU105*1000000</f>
        <v>54590.98423970402</v>
      </c>
      <c r="N105" s="4">
        <f>'[2]COAL WORK'!AV105*1000000</f>
        <v>32.856877486301926</v>
      </c>
      <c r="O105" s="4">
        <f>'[2]COAL WORK'!AY105*1000000</f>
        <v>0</v>
      </c>
      <c r="P105" s="4">
        <f>'[2]COAL WORK'!AX105*1000000</f>
        <v>221065.95348850093</v>
      </c>
      <c r="Q105" s="4">
        <f>'[2]COAL WORK'!AW105*1000000</f>
        <v>0</v>
      </c>
      <c r="R105" s="4">
        <f>'[2]COAL WORK'!AZ105*1000000</f>
        <v>0</v>
      </c>
      <c r="T105" s="6">
        <f t="shared" si="8"/>
        <v>0.3588715774490183</v>
      </c>
    </row>
    <row r="106" spans="1:20" ht="11.25">
      <c r="A106" s="2">
        <v>1995</v>
      </c>
      <c r="B106" s="4">
        <f t="shared" si="6"/>
        <v>3497090.422339</v>
      </c>
      <c r="C106" s="5">
        <f>'[2]COAL WORK'!M106*1000000</f>
        <v>2254752.3182147</v>
      </c>
      <c r="D106" s="5">
        <f>'[2]COAL WORK'!N106*1000000</f>
        <v>253430.29580149247</v>
      </c>
      <c r="E106" s="5">
        <f>'[2]COAL WORK'!O106*1000000</f>
        <v>322.6348530686263</v>
      </c>
      <c r="F106" s="4">
        <f>'[2]COAL WORK'!R106*1000000</f>
        <v>0</v>
      </c>
      <c r="G106" s="4">
        <f>'[2]COAL WORK'!Q106*1000000</f>
        <v>988585.1734697388</v>
      </c>
      <c r="H106" s="4">
        <f>'[2]COAL WORK'!$P$11*1000000</f>
        <v>0</v>
      </c>
      <c r="I106" s="4">
        <f>'[2]COAL WORK'!S106*1000000</f>
        <v>0</v>
      </c>
      <c r="J106" s="4"/>
      <c r="K106" s="4">
        <f t="shared" si="7"/>
        <v>1247027.707450994</v>
      </c>
      <c r="L106" s="4">
        <f>'[2]COAL WORK'!AT106*1000000</f>
        <v>951974.3570972931</v>
      </c>
      <c r="M106" s="4">
        <f>'[2]COAL WORK'!AU106*1000000</f>
        <v>53854.65932145547</v>
      </c>
      <c r="N106" s="4">
        <f>'[2]COAL WORK'!AV106*1000000</f>
        <v>14.186059539721542</v>
      </c>
      <c r="O106" s="4">
        <f>'[2]COAL WORK'!AY106*1000000</f>
        <v>0</v>
      </c>
      <c r="P106" s="4">
        <f>'[2]COAL WORK'!AX106*1000000</f>
        <v>241184.50497270568</v>
      </c>
      <c r="Q106" s="4">
        <f>'[2]COAL WORK'!AW106*1000000</f>
        <v>0</v>
      </c>
      <c r="R106" s="4">
        <f>'[2]COAL WORK'!AZ106*1000000</f>
        <v>0</v>
      </c>
      <c r="T106" s="6">
        <f t="shared" si="8"/>
        <v>0.35659006684103123</v>
      </c>
    </row>
    <row r="107" spans="1:20" ht="11.25">
      <c r="A107" s="2">
        <v>1996</v>
      </c>
      <c r="B107" s="4">
        <f>SUM(C107:H107)</f>
        <v>3533594.9319502874</v>
      </c>
      <c r="C107" s="5">
        <f>'[2]COAL WORK'!M107*1000000</f>
        <v>2250937.1136267567</v>
      </c>
      <c r="D107" s="5">
        <f>'[2]COAL WORK'!N107*1000000</f>
        <v>246697.92046105178</v>
      </c>
      <c r="E107" s="5">
        <f>'[2]COAL WORK'!O107*1000000</f>
        <v>669.0449184583947</v>
      </c>
      <c r="F107" s="4">
        <f>'[2]COAL WORK'!R107*1000000</f>
        <v>0</v>
      </c>
      <c r="G107" s="4">
        <f>'[2]COAL WORK'!Q107*1000000</f>
        <v>1035290.8529440208</v>
      </c>
      <c r="H107" s="4">
        <f>'[2]COAL WORK'!$P$11*1000000</f>
        <v>0</v>
      </c>
      <c r="I107" s="4">
        <f>'[2]COAL WORK'!S107*1000000</f>
        <v>0</v>
      </c>
      <c r="J107" s="4"/>
      <c r="K107" s="4">
        <f>SUM(L107:Q107)</f>
        <v>1253931.8791272969</v>
      </c>
      <c r="L107" s="4">
        <f>'[2]COAL WORK'!AT107*1000000</f>
        <v>946828.9170454263</v>
      </c>
      <c r="M107" s="4">
        <f>'[2]COAL WORK'!AU107*1000000</f>
        <v>52819.27356285777</v>
      </c>
      <c r="N107" s="4">
        <f>'[2]COAL WORK'!AV107*1000000</f>
        <v>29.635081850318148</v>
      </c>
      <c r="O107" s="4">
        <f>'[2]COAL WORK'!AY107*1000000</f>
        <v>0</v>
      </c>
      <c r="P107" s="4">
        <f>'[2]COAL WORK'!AX107*1000000</f>
        <v>254254.05343716234</v>
      </c>
      <c r="Q107" s="4">
        <f>'[2]COAL WORK'!AW107*1000000</f>
        <v>0</v>
      </c>
      <c r="R107" s="4">
        <f>'[2]COAL WORK'!AZ107*1000000</f>
        <v>0</v>
      </c>
      <c r="T107" s="6">
        <f t="shared" si="8"/>
        <v>0.35486010798504786</v>
      </c>
    </row>
    <row r="108" spans="1:20" ht="11.25">
      <c r="A108" s="2">
        <v>1997</v>
      </c>
      <c r="B108" s="4">
        <f>SUM(C108:H108)</f>
        <v>3624010.952579436</v>
      </c>
      <c r="C108" s="5">
        <f>'[2]COAL WORK'!M108*1000000</f>
        <v>2269912.060222353</v>
      </c>
      <c r="D108" s="5">
        <f>'[2]COAL WORK'!N108*1000000</f>
        <v>242957.71193858483</v>
      </c>
      <c r="E108" s="5">
        <f>'[2]COAL WORK'!O108*1000000</f>
        <v>680.1736670129615</v>
      </c>
      <c r="F108" s="4">
        <f>'[2]COAL WORK'!R108*1000000</f>
        <v>0</v>
      </c>
      <c r="G108" s="4">
        <f>'[2]COAL WORK'!Q108*1000000</f>
        <v>1110461.006751485</v>
      </c>
      <c r="H108" s="4">
        <f>'[2]COAL WORK'!$P$11*1000000</f>
        <v>0</v>
      </c>
      <c r="I108" s="4">
        <f>'[2]COAL WORK'!S108*1000000</f>
        <v>0</v>
      </c>
      <c r="J108" s="4"/>
      <c r="K108" s="4">
        <f>SUM(L108:Q108)</f>
        <v>1260759.8765026527</v>
      </c>
      <c r="L108" s="4">
        <f>'[2]COAL WORK'!AT108*1000000</f>
        <v>933452.4043333418</v>
      </c>
      <c r="M108" s="4">
        <f>'[2]COAL WORK'!AU108*1000000</f>
        <v>52435.17338565386</v>
      </c>
      <c r="N108" s="4">
        <f>'[2]COAL WORK'!AV108*1000000</f>
        <v>30.345624966580665</v>
      </c>
      <c r="O108" s="4">
        <f>'[2]COAL WORK'!AY108*1000000</f>
        <v>0</v>
      </c>
      <c r="P108" s="4">
        <f>'[2]COAL WORK'!AX108*1000000</f>
        <v>274841.9531586904</v>
      </c>
      <c r="Q108" s="4">
        <f>'[2]COAL WORK'!AW108*1000000</f>
        <v>0</v>
      </c>
      <c r="R108" s="4">
        <f>'[2]COAL WORK'!AZ108*1000000</f>
        <v>0</v>
      </c>
      <c r="T108" s="6">
        <f t="shared" si="8"/>
        <v>0.3478907467443747</v>
      </c>
    </row>
    <row r="109" spans="1:20" ht="11.25">
      <c r="A109" s="2">
        <v>1998</v>
      </c>
      <c r="B109" s="4">
        <f>SUM(C109:H109)</f>
        <v>3482664.597398866</v>
      </c>
      <c r="C109" s="5">
        <f>'[2]COAL WORK'!M109*1000000</f>
        <v>2150139.955811066</v>
      </c>
      <c r="D109" s="5">
        <f>'[2]COAL WORK'!N109*1000000</f>
        <v>229555.08177479045</v>
      </c>
      <c r="E109" s="5">
        <f>'[2]COAL WORK'!O109*1000000</f>
        <v>418.5684104695147</v>
      </c>
      <c r="F109" s="4">
        <f>'[2]COAL WORK'!R109*1000000</f>
        <v>0</v>
      </c>
      <c r="G109" s="4">
        <f>'[2]COAL WORK'!Q109*1000000</f>
        <v>1102550.9914025401</v>
      </c>
      <c r="H109" s="4">
        <f>'[2]COAL WORK'!$P$11*1000000</f>
        <v>0</v>
      </c>
      <c r="I109" s="4">
        <f>'[2]COAL WORK'!S109*1000000</f>
        <v>0</v>
      </c>
      <c r="J109" s="4"/>
      <c r="K109" s="4">
        <f>SUM(L109:Q109)</f>
        <v>1192135.4917333568</v>
      </c>
      <c r="L109" s="4">
        <f>'[2]COAL WORK'!AT109*1000000</f>
        <v>866804.5541118409</v>
      </c>
      <c r="M109" s="4">
        <f>'[2]COAL WORK'!AU109*1000000</f>
        <v>50013.873146167556</v>
      </c>
      <c r="N109" s="4">
        <f>'[2]COAL WORK'!AV109*1000000</f>
        <v>18.827295161494934</v>
      </c>
      <c r="O109" s="4">
        <f>'[2]COAL WORK'!AY109*1000000</f>
        <v>0</v>
      </c>
      <c r="P109" s="4">
        <f>'[2]COAL WORK'!AX109*1000000</f>
        <v>275298.2371801867</v>
      </c>
      <c r="Q109" s="4">
        <f>'[2]COAL WORK'!AW109*1000000</f>
        <v>0</v>
      </c>
      <c r="R109" s="4">
        <f>'[2]COAL WORK'!AZ109*1000000</f>
        <v>0</v>
      </c>
      <c r="T109" s="6">
        <f t="shared" si="8"/>
        <v>0.34230557045996896</v>
      </c>
    </row>
    <row r="110" spans="1:20" ht="11.25">
      <c r="A110" s="2">
        <v>1999</v>
      </c>
      <c r="B110" s="4">
        <f>SUM(C110:H110)</f>
        <v>3781105.5720438687</v>
      </c>
      <c r="C110" s="5">
        <f>'[2]COAL WORK'!M110*1000000</f>
        <v>2157360.0468996353</v>
      </c>
      <c r="D110" s="5">
        <f>'[2]COAL WORK'!N110*1000000</f>
        <v>385739.9559921415</v>
      </c>
      <c r="E110" s="5">
        <f>'[2]COAL WORK'!O110*1000000</f>
        <v>52.321051308689334</v>
      </c>
      <c r="F110" s="4">
        <f>'[2]COAL WORK'!R110*1000000</f>
        <v>0</v>
      </c>
      <c r="G110" s="4">
        <f>'[2]COAL WORK'!Q110*1000000</f>
        <v>1237953.2481007825</v>
      </c>
      <c r="H110" s="4">
        <f>'[2]COAL WORK'!$P$11*1000000</f>
        <v>0</v>
      </c>
      <c r="I110" s="4">
        <f>'[2]COAL WORK'!S110*1000000</f>
        <v>0</v>
      </c>
      <c r="J110" s="4"/>
      <c r="K110" s="4">
        <f>SUM(L110:Q110)</f>
        <v>1227961.2731138105</v>
      </c>
      <c r="L110" s="4">
        <f>'[2]COAL WORK'!AT110*1000000</f>
        <v>838146.1579592372</v>
      </c>
      <c r="M110" s="4">
        <f>'[2]COAL WORK'!AU110*1000000</f>
        <v>83340.99516947343</v>
      </c>
      <c r="N110" s="4">
        <f>'[2]COAL WORK'!AV110*1000000</f>
        <v>2.329718493976794</v>
      </c>
      <c r="O110" s="4">
        <f>'[2]COAL WORK'!AY110*1000000</f>
        <v>0</v>
      </c>
      <c r="P110" s="4">
        <f>'[2]COAL WORK'!AX110*1000000</f>
        <v>306471.79026660573</v>
      </c>
      <c r="Q110" s="4">
        <f>'[2]COAL WORK'!AW110*1000000</f>
        <v>0</v>
      </c>
      <c r="R110" s="4">
        <f>'[2]COAL WORK'!AZ110*1000000</f>
        <v>0</v>
      </c>
      <c r="T110" s="6">
        <f t="shared" si="8"/>
        <v>0.324762493328119</v>
      </c>
    </row>
    <row r="111" spans="1:20" ht="11.25">
      <c r="A111" s="2">
        <v>2000</v>
      </c>
      <c r="B111" s="4">
        <f>SUM(C111:H111)</f>
        <v>4194954.216170082</v>
      </c>
      <c r="C111" s="5">
        <f>'[2]COAL WORK'!M111*1000000</f>
        <v>2121594.8099716157</v>
      </c>
      <c r="D111" s="5">
        <f>'[2]COAL WORK'!N111*1000000</f>
        <v>664946.5221943023</v>
      </c>
      <c r="E111" s="5">
        <f>'[2]COAL WORK'!O111*1000000</f>
        <v>0</v>
      </c>
      <c r="F111" s="4">
        <f>'[2]COAL WORK'!R111*1000000</f>
        <v>0</v>
      </c>
      <c r="G111" s="4">
        <f>'[2]COAL WORK'!Q111*1000000</f>
        <v>1408412.8840041638</v>
      </c>
      <c r="H111" s="4">
        <f>'[2]COAL WORK'!$P$11*1000000</f>
        <v>0</v>
      </c>
      <c r="I111" s="4">
        <f>'[2]COAL WORK'!S111*1000000</f>
        <v>0</v>
      </c>
      <c r="J111" s="4"/>
      <c r="K111" s="4">
        <f>SUM(L111:Q111)</f>
        <v>1280920.8710660425</v>
      </c>
      <c r="L111" s="4">
        <f>'[2]COAL WORK'!AT111*1000000</f>
        <v>794906.9406327601</v>
      </c>
      <c r="M111" s="4">
        <f>'[2]COAL WORK'!AU111*1000000</f>
        <v>142177.68222035223</v>
      </c>
      <c r="N111" s="4">
        <f>'[2]COAL WORK'!AV111*1000000</f>
        <v>0</v>
      </c>
      <c r="O111" s="4">
        <f>'[2]COAL WORK'!AY111*1000000</f>
        <v>0</v>
      </c>
      <c r="P111" s="4">
        <f>'[2]COAL WORK'!AX111*1000000</f>
        <v>343836.2482129302</v>
      </c>
      <c r="Q111" s="4">
        <f>'[2]COAL WORK'!AW111*1000000</f>
        <v>0</v>
      </c>
      <c r="R111" s="4">
        <f>'[2]COAL WORK'!AZ111*1000000</f>
        <v>0</v>
      </c>
      <c r="T111" s="6">
        <f t="shared" si="8"/>
        <v>0.3053479978705227</v>
      </c>
    </row>
    <row r="112" spans="2:20" ht="11.25">
      <c r="B112" s="4"/>
      <c r="C112" s="5"/>
      <c r="D112" s="5"/>
      <c r="E112" s="5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T112" s="6"/>
    </row>
    <row r="113" spans="2:20" ht="11.25">
      <c r="B113" s="4"/>
      <c r="C113" s="5"/>
      <c r="D113" s="5"/>
      <c r="E113" s="5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T113" s="6"/>
    </row>
    <row r="114" spans="3:5" ht="11.25">
      <c r="C114" s="5"/>
      <c r="D114" s="5"/>
      <c r="E114" s="5"/>
    </row>
    <row r="115" spans="3:5" ht="11.25">
      <c r="C115" s="5"/>
      <c r="D115" s="5"/>
      <c r="E115" s="5"/>
    </row>
    <row r="118" ht="11.25">
      <c r="A118" s="2" t="s">
        <v>19</v>
      </c>
    </row>
    <row r="119" spans="2:20" ht="11.25">
      <c r="B119" s="2" t="s">
        <v>2</v>
      </c>
      <c r="K119" s="2" t="s">
        <v>3</v>
      </c>
      <c r="T119" s="2" t="s">
        <v>4</v>
      </c>
    </row>
    <row r="120" spans="1:20" ht="45">
      <c r="A120" s="3" t="s">
        <v>5</v>
      </c>
      <c r="B120" s="3" t="s">
        <v>6</v>
      </c>
      <c r="C120" s="3" t="s">
        <v>7</v>
      </c>
      <c r="D120" s="3"/>
      <c r="E120" s="3"/>
      <c r="F120" s="3"/>
      <c r="G120" s="3"/>
      <c r="H120" s="3"/>
      <c r="I120" s="3"/>
      <c r="J120" s="3"/>
      <c r="K120" s="3" t="s">
        <v>8</v>
      </c>
      <c r="L120" s="3" t="s">
        <v>9</v>
      </c>
      <c r="M120" s="3"/>
      <c r="N120" s="3"/>
      <c r="O120" s="3"/>
      <c r="P120" s="3"/>
      <c r="Q120" s="3"/>
      <c r="R120" s="3"/>
      <c r="T120" s="3" t="s">
        <v>20</v>
      </c>
    </row>
    <row r="121" spans="3:20" ht="22.5">
      <c r="C121" s="3" t="s">
        <v>11</v>
      </c>
      <c r="D121" s="3" t="s">
        <v>12</v>
      </c>
      <c r="E121" s="3" t="s">
        <v>13</v>
      </c>
      <c r="F121" s="3" t="s">
        <v>14</v>
      </c>
      <c r="G121" s="3" t="s">
        <v>15</v>
      </c>
      <c r="H121" s="3" t="s">
        <v>16</v>
      </c>
      <c r="I121" s="3" t="s">
        <v>17</v>
      </c>
      <c r="J121" s="3"/>
      <c r="K121" s="3"/>
      <c r="L121" s="3" t="s">
        <v>11</v>
      </c>
      <c r="M121" s="3" t="s">
        <v>12</v>
      </c>
      <c r="N121" s="3" t="s">
        <v>13</v>
      </c>
      <c r="O121" s="3" t="s">
        <v>14</v>
      </c>
      <c r="P121" s="3" t="s">
        <v>15</v>
      </c>
      <c r="Q121" s="3" t="s">
        <v>16</v>
      </c>
      <c r="R121" s="3" t="s">
        <v>17</v>
      </c>
      <c r="T121" s="2" t="s">
        <v>18</v>
      </c>
    </row>
    <row r="122" spans="1:20" ht="11.25">
      <c r="A122" s="2">
        <v>1900</v>
      </c>
      <c r="B122" s="4">
        <f aca="true" t="shared" si="9" ref="B122:B153">SUM(C122:H122)</f>
        <v>27193.181264251485</v>
      </c>
      <c r="C122" s="4">
        <f>'[2]PETROLEUM WORK'!AR11*1000000</f>
        <v>6200.2056025285065</v>
      </c>
      <c r="D122" s="4">
        <f>'[2]PETROLEUM WORK'!AS11*1000000</f>
        <v>6200.2056025285065</v>
      </c>
      <c r="E122" s="4">
        <f>'[2]PETROLEUM WORK'!AT11*1000000</f>
        <v>0</v>
      </c>
      <c r="F122" s="4">
        <f>'[2]PETROLEUM WORK'!AW11*1000000</f>
        <v>2966.9015383035844</v>
      </c>
      <c r="G122" s="4">
        <f>'[2]PETROLEUM WORK'!AV11*1000000</f>
        <v>0</v>
      </c>
      <c r="H122" s="4">
        <f>'[2]PETROLEUM WORK'!AU11*1000000</f>
        <v>11825.86852089089</v>
      </c>
      <c r="I122" s="4">
        <f>'[2]PETROLEUM WORK'!AX11*1000000</f>
        <v>562.3053232996396</v>
      </c>
      <c r="J122" s="4"/>
      <c r="K122" s="4">
        <f aca="true" t="shared" si="10" ref="K122:K153">SUM(L122:Q122)</f>
        <v>613.5846890393312</v>
      </c>
      <c r="L122" s="4">
        <f>'[2]PETROLEUM WORK'!BA11*1000000</f>
        <v>195.78584074169277</v>
      </c>
      <c r="M122" s="4">
        <f>'[2]PETROLEUM WORK'!BB11*1000000</f>
        <v>333.9253588790352</v>
      </c>
      <c r="N122" s="4">
        <f>'[2]PETROLEUM WORK'!BC11*1000000</f>
        <v>0</v>
      </c>
      <c r="O122" s="4">
        <f>'[2]PETROLEUM WORK'!BF11*1000000</f>
        <v>83.8734894186033</v>
      </c>
      <c r="P122" s="4">
        <f>'[2]PETROLEUM WORK'!BE11*1000000</f>
        <v>0</v>
      </c>
      <c r="Q122" s="4">
        <f>'[2]PETROLEUM WORK'!BD11*1000000</f>
        <v>0</v>
      </c>
      <c r="R122" s="4">
        <f>'[2]PETROLEUM WORK'!BG11*1000000</f>
        <v>281.1526616498198</v>
      </c>
      <c r="T122" s="6">
        <f aca="true" t="shared" si="11" ref="T122:T153">K122/B122</f>
        <v>0.02256391714808145</v>
      </c>
    </row>
    <row r="123" spans="1:20" ht="11.25">
      <c r="A123" s="2">
        <v>1901</v>
      </c>
      <c r="B123" s="4">
        <f t="shared" si="9"/>
        <v>32961.05932358132</v>
      </c>
      <c r="C123" s="4">
        <f>'[2]PETROLEUM WORK'!AR12*1000000</f>
        <v>8088.85004217955</v>
      </c>
      <c r="D123" s="4">
        <f>'[2]PETROLEUM WORK'!AS12*1000000</f>
        <v>8088.85004217955</v>
      </c>
      <c r="E123" s="4">
        <f>'[2]PETROLEUM WORK'!AT12*1000000</f>
        <v>0</v>
      </c>
      <c r="F123" s="4">
        <f>'[2]PETROLEUM WORK'!AW12*1000000</f>
        <v>3914.777626605345</v>
      </c>
      <c r="G123" s="4">
        <f>'[2]PETROLEUM WORK'!AV12*1000000</f>
        <v>0</v>
      </c>
      <c r="H123" s="4">
        <f>'[2]PETROLEUM WORK'!AU12*1000000</f>
        <v>12868.581612616877</v>
      </c>
      <c r="I123" s="4">
        <f>'[2]PETROLEUM WORK'!AX12*1000000</f>
        <v>558.7634960538893</v>
      </c>
      <c r="J123" s="4"/>
      <c r="K123" s="4">
        <f t="shared" si="10"/>
        <v>810.4461573248875</v>
      </c>
      <c r="L123" s="4">
        <f>'[2]PETROLEUM WORK'!BA12*1000000</f>
        <v>258.6138243385967</v>
      </c>
      <c r="M123" s="4">
        <f>'[2]PETROLEUM WORK'!BB12*1000000</f>
        <v>440.8423272987853</v>
      </c>
      <c r="N123" s="4">
        <f>'[2]PETROLEUM WORK'!BC12*1000000</f>
        <v>0</v>
      </c>
      <c r="O123" s="4">
        <f>'[2]PETROLEUM WORK'!BF12*1000000</f>
        <v>110.99000568750562</v>
      </c>
      <c r="P123" s="4">
        <f>'[2]PETROLEUM WORK'!BE12*1000000</f>
        <v>0</v>
      </c>
      <c r="Q123" s="4">
        <f>'[2]PETROLEUM WORK'!BD12*1000000</f>
        <v>0</v>
      </c>
      <c r="R123" s="4">
        <f>'[2]PETROLEUM WORK'!BG12*1000000</f>
        <v>279.38174802694465</v>
      </c>
      <c r="T123" s="6">
        <f t="shared" si="11"/>
        <v>0.024587988795162</v>
      </c>
    </row>
    <row r="124" spans="1:20" ht="11.25">
      <c r="A124" s="2">
        <v>1902</v>
      </c>
      <c r="B124" s="4">
        <f t="shared" si="9"/>
        <v>32959.16909924861</v>
      </c>
      <c r="C124" s="4">
        <f>'[2]PETROLEUM WORK'!AR13*1000000</f>
        <v>7754.020551300418</v>
      </c>
      <c r="D124" s="4">
        <f>'[2]PETROLEUM WORK'!AS13*1000000</f>
        <v>7754.020551300418</v>
      </c>
      <c r="E124" s="4">
        <f>'[2]PETROLEUM WORK'!AT13*1000000</f>
        <v>0</v>
      </c>
      <c r="F124" s="4">
        <f>'[2]PETROLEUM WORK'!AW13*1000000</f>
        <v>3723.1132962669903</v>
      </c>
      <c r="G124" s="4">
        <f>'[2]PETROLEUM WORK'!AV13*1000000</f>
        <v>0</v>
      </c>
      <c r="H124" s="4">
        <f>'[2]PETROLEUM WORK'!AU13*1000000</f>
        <v>13728.014700380783</v>
      </c>
      <c r="I124" s="4">
        <f>'[2]PETROLEUM WORK'!AX13*1000000</f>
        <v>563.9554928118656</v>
      </c>
      <c r="J124" s="4"/>
      <c r="K124" s="4">
        <f t="shared" si="10"/>
        <v>784.4161636434721</v>
      </c>
      <c r="L124" s="4">
        <f>'[2]PETROLEUM WORK'!BA13*1000000</f>
        <v>250.96640723463977</v>
      </c>
      <c r="M124" s="4">
        <f>'[2]PETROLEUM WORK'!BB13*1000000</f>
        <v>427.5788475431372</v>
      </c>
      <c r="N124" s="4">
        <f>'[2]PETROLEUM WORK'!BC13*1000000</f>
        <v>0</v>
      </c>
      <c r="O124" s="4">
        <f>'[2]PETROLEUM WORK'!BF13*1000000</f>
        <v>105.87090886569513</v>
      </c>
      <c r="P124" s="4">
        <f>'[2]PETROLEUM WORK'!BE13*1000000</f>
        <v>0</v>
      </c>
      <c r="Q124" s="4">
        <f>'[2]PETROLEUM WORK'!BD13*1000000</f>
        <v>0</v>
      </c>
      <c r="R124" s="4">
        <f>'[2]PETROLEUM WORK'!BG13*1000000</f>
        <v>281.9777464059328</v>
      </c>
      <c r="T124" s="6">
        <f t="shared" si="11"/>
        <v>0.02379963406484525</v>
      </c>
    </row>
    <row r="125" spans="1:20" ht="11.25">
      <c r="A125" s="2">
        <v>1903</v>
      </c>
      <c r="B125" s="4">
        <f t="shared" si="9"/>
        <v>30909.616405828092</v>
      </c>
      <c r="C125" s="4">
        <f>'[2]PETROLEUM WORK'!AR14*1000000</f>
        <v>7765.43748928151</v>
      </c>
      <c r="D125" s="4">
        <f>'[2]PETROLEUM WORK'!AS14*1000000</f>
        <v>7765.43748928151</v>
      </c>
      <c r="E125" s="4">
        <f>'[2]PETROLEUM WORK'!AT14*1000000</f>
        <v>0</v>
      </c>
      <c r="F125" s="4">
        <f>'[2]PETROLEUM WORK'!AW14*1000000</f>
        <v>3885.493566408021</v>
      </c>
      <c r="G125" s="4">
        <f>'[2]PETROLEUM WORK'!AV14*1000000</f>
        <v>0</v>
      </c>
      <c r="H125" s="4">
        <f>'[2]PETROLEUM WORK'!AU14*1000000</f>
        <v>11493.247860857051</v>
      </c>
      <c r="I125" s="4">
        <f>'[2]PETROLEUM WORK'!AX14*1000000</f>
        <v>676.8406833787891</v>
      </c>
      <c r="J125" s="4"/>
      <c r="K125" s="4">
        <f t="shared" si="10"/>
        <v>798.4265380379524</v>
      </c>
      <c r="L125" s="4">
        <f>'[2]PETROLEUM WORK'!BA14*1000000</f>
        <v>254.39806132992436</v>
      </c>
      <c r="M125" s="4">
        <f>'[2]PETROLEUM WORK'!BB14*1000000</f>
        <v>433.2004770806326</v>
      </c>
      <c r="N125" s="4">
        <f>'[2]PETROLEUM WORK'!BC14*1000000</f>
        <v>0</v>
      </c>
      <c r="O125" s="4">
        <f>'[2]PETROLEUM WORK'!BF14*1000000</f>
        <v>110.8279996273953</v>
      </c>
      <c r="P125" s="4">
        <f>'[2]PETROLEUM WORK'!BE14*1000000</f>
        <v>0</v>
      </c>
      <c r="Q125" s="4">
        <f>'[2]PETROLEUM WORK'!BD14*1000000</f>
        <v>0</v>
      </c>
      <c r="R125" s="4">
        <f>'[2]PETROLEUM WORK'!BG14*1000000</f>
        <v>338.42034168939455</v>
      </c>
      <c r="T125" s="6">
        <f t="shared" si="11"/>
        <v>0.02583100765648476</v>
      </c>
    </row>
    <row r="126" spans="1:20" ht="11.25">
      <c r="A126" s="2">
        <v>1904</v>
      </c>
      <c r="B126" s="4">
        <f t="shared" si="9"/>
        <v>37503.49537011291</v>
      </c>
      <c r="C126" s="4">
        <f>'[2]PETROLEUM WORK'!AR15*1000000</f>
        <v>9109.706160418144</v>
      </c>
      <c r="D126" s="4">
        <f>'[2]PETROLEUM WORK'!AS15*1000000</f>
        <v>9109.706160418144</v>
      </c>
      <c r="E126" s="4">
        <f>'[2]PETROLEUM WORK'!AT15*1000000</f>
        <v>0</v>
      </c>
      <c r="F126" s="4">
        <f>'[2]PETROLEUM WORK'!AW15*1000000</f>
        <v>4590.6406458247775</v>
      </c>
      <c r="G126" s="4">
        <f>'[2]PETROLEUM WORK'!AV15*1000000</f>
        <v>0</v>
      </c>
      <c r="H126" s="4">
        <f>'[2]PETROLEUM WORK'!AU15*1000000</f>
        <v>14693.442403451852</v>
      </c>
      <c r="I126" s="4">
        <f>'[2]PETROLEUM WORK'!AX15*1000000</f>
        <v>861.4666033323546</v>
      </c>
      <c r="J126" s="4"/>
      <c r="K126" s="4">
        <f t="shared" si="10"/>
        <v>947.4325960988019</v>
      </c>
      <c r="L126" s="4">
        <f>'[2]PETROLEUM WORK'!BA15*1000000</f>
        <v>302.0289235399573</v>
      </c>
      <c r="M126" s="4">
        <f>'[2]PETROLEUM WORK'!BB15*1000000</f>
        <v>514.0477047664523</v>
      </c>
      <c r="N126" s="4">
        <f>'[2]PETROLEUM WORK'!BC15*1000000</f>
        <v>0</v>
      </c>
      <c r="O126" s="4">
        <f>'[2]PETROLEUM WORK'!BF15*1000000</f>
        <v>131.3559677923924</v>
      </c>
      <c r="P126" s="4">
        <f>'[2]PETROLEUM WORK'!BE15*1000000</f>
        <v>0</v>
      </c>
      <c r="Q126" s="4">
        <f>'[2]PETROLEUM WORK'!BD15*1000000</f>
        <v>0</v>
      </c>
      <c r="R126" s="4">
        <f>'[2]PETROLEUM WORK'!BG15*1000000</f>
        <v>430.7333016661773</v>
      </c>
      <c r="T126" s="6">
        <f t="shared" si="11"/>
        <v>0.02526251451361584</v>
      </c>
    </row>
    <row r="127" spans="1:20" ht="11.25">
      <c r="A127" s="2">
        <v>1905</v>
      </c>
      <c r="B127" s="4">
        <f t="shared" si="9"/>
        <v>35406.794978239166</v>
      </c>
      <c r="C127" s="4">
        <f>'[2]PETROLEUM WORK'!AR16*1000000</f>
        <v>9431.906295123497</v>
      </c>
      <c r="D127" s="4">
        <f>'[2]PETROLEUM WORK'!AS16*1000000</f>
        <v>9431.906295123497</v>
      </c>
      <c r="E127" s="4">
        <f>'[2]PETROLEUM WORK'!AT16*1000000</f>
        <v>0</v>
      </c>
      <c r="F127" s="4">
        <f>'[2]PETROLEUM WORK'!AW16*1000000</f>
        <v>5027.609985494863</v>
      </c>
      <c r="G127" s="4">
        <f>'[2]PETROLEUM WORK'!AV16*1000000</f>
        <v>0</v>
      </c>
      <c r="H127" s="4">
        <f>'[2]PETROLEUM WORK'!AU16*1000000</f>
        <v>11515.372402497309</v>
      </c>
      <c r="I127" s="4">
        <f>'[2]PETROLEUM WORK'!AX16*1000000</f>
        <v>1006.2889583113133</v>
      </c>
      <c r="J127" s="4"/>
      <c r="K127" s="4">
        <f t="shared" si="10"/>
        <v>1005.1126403797912</v>
      </c>
      <c r="L127" s="4">
        <f>'[2]PETROLEUM WORK'!BA16*1000000</f>
        <v>316.43061936752093</v>
      </c>
      <c r="M127" s="4">
        <f>'[2]PETROLEUM WORK'!BB16*1000000</f>
        <v>544.3557347471274</v>
      </c>
      <c r="N127" s="4">
        <f>'[2]PETROLEUM WORK'!BC16*1000000</f>
        <v>0</v>
      </c>
      <c r="O127" s="4">
        <f>'[2]PETROLEUM WORK'!BF16*1000000</f>
        <v>144.32628626514298</v>
      </c>
      <c r="P127" s="4">
        <f>'[2]PETROLEUM WORK'!BE16*1000000</f>
        <v>0</v>
      </c>
      <c r="Q127" s="4">
        <f>'[2]PETROLEUM WORK'!BD16*1000000</f>
        <v>0</v>
      </c>
      <c r="R127" s="4">
        <f>'[2]PETROLEUM WORK'!BG16*1000000</f>
        <v>503.14447915565665</v>
      </c>
      <c r="T127" s="6">
        <f t="shared" si="11"/>
        <v>0.028387563488802878</v>
      </c>
    </row>
    <row r="128" spans="1:20" ht="11.25">
      <c r="A128" s="2">
        <v>1906</v>
      </c>
      <c r="B128" s="4">
        <f t="shared" si="9"/>
        <v>37673.859025840036</v>
      </c>
      <c r="C128" s="4">
        <f>'[2]PETROLEUM WORK'!AR17*1000000</f>
        <v>9810.180771240412</v>
      </c>
      <c r="D128" s="4">
        <f>'[2]PETROLEUM WORK'!AS17*1000000</f>
        <v>9810.180771240412</v>
      </c>
      <c r="E128" s="4">
        <f>'[2]PETROLEUM WORK'!AT17*1000000</f>
        <v>0</v>
      </c>
      <c r="F128" s="4">
        <f>'[2]PETROLEUM WORK'!AW17*1000000</f>
        <v>6132.658991209796</v>
      </c>
      <c r="G128" s="4">
        <f>'[2]PETROLEUM WORK'!AV17*1000000</f>
        <v>0</v>
      </c>
      <c r="H128" s="4">
        <f>'[2]PETROLEUM WORK'!AU17*1000000</f>
        <v>11920.838492149422</v>
      </c>
      <c r="I128" s="4">
        <f>'[2]PETROLEUM WORK'!AX17*1000000</f>
        <v>1096.239420124677</v>
      </c>
      <c r="J128" s="4"/>
      <c r="K128" s="4">
        <f t="shared" si="10"/>
        <v>1092.807372508252</v>
      </c>
      <c r="L128" s="4">
        <f>'[2]PETROLEUM WORK'!BA17*1000000</f>
        <v>336.85820250227476</v>
      </c>
      <c r="M128" s="4">
        <f>'[2]PETROLEUM WORK'!BB17*1000000</f>
        <v>578.800665503184</v>
      </c>
      <c r="N128" s="4">
        <f>'[2]PETROLEUM WORK'!BC17*1000000</f>
        <v>0</v>
      </c>
      <c r="O128" s="4">
        <f>'[2]PETROLEUM WORK'!BF17*1000000</f>
        <v>177.1485045027932</v>
      </c>
      <c r="P128" s="4">
        <f>'[2]PETROLEUM WORK'!BE17*1000000</f>
        <v>0</v>
      </c>
      <c r="Q128" s="4">
        <f>'[2]PETROLEUM WORK'!BD17*1000000</f>
        <v>0</v>
      </c>
      <c r="R128" s="4">
        <f>'[2]PETROLEUM WORK'!BG17*1000000</f>
        <v>548.1197100623385</v>
      </c>
      <c r="T128" s="6">
        <f t="shared" si="11"/>
        <v>0.02900704628529583</v>
      </c>
    </row>
    <row r="129" spans="1:20" ht="11.25">
      <c r="A129" s="2">
        <v>1907</v>
      </c>
      <c r="B129" s="4">
        <f t="shared" si="9"/>
        <v>42346.224933086894</v>
      </c>
      <c r="C129" s="4">
        <f>'[2]PETROLEUM WORK'!AR18*1000000</f>
        <v>11012.697548682592</v>
      </c>
      <c r="D129" s="4">
        <f>'[2]PETROLEUM WORK'!AS18*1000000</f>
        <v>11012.697548682592</v>
      </c>
      <c r="E129" s="4">
        <f>'[2]PETROLEUM WORK'!AT18*1000000</f>
        <v>0</v>
      </c>
      <c r="F129" s="4">
        <f>'[2]PETROLEUM WORK'!AW18*1000000</f>
        <v>6450.473058767622</v>
      </c>
      <c r="G129" s="4">
        <f>'[2]PETROLEUM WORK'!AV18*1000000</f>
        <v>0</v>
      </c>
      <c r="H129" s="4">
        <f>'[2]PETROLEUM WORK'!AU18*1000000</f>
        <v>13870.356776954088</v>
      </c>
      <c r="I129" s="4">
        <f>'[2]PETROLEUM WORK'!AX18*1000000</f>
        <v>1018.0691724525834</v>
      </c>
      <c r="J129" s="4"/>
      <c r="K129" s="4">
        <f t="shared" si="10"/>
        <v>1238.3135209129614</v>
      </c>
      <c r="L129" s="4">
        <f>'[2]PETROLEUM WORK'!BA18*1000000</f>
        <v>386.83500207011804</v>
      </c>
      <c r="M129" s="4">
        <f>'[2]PETROLEUM WORK'!BB18*1000000</f>
        <v>663.9083379348644</v>
      </c>
      <c r="N129" s="4">
        <f>'[2]PETROLEUM WORK'!BC18*1000000</f>
        <v>0</v>
      </c>
      <c r="O129" s="4">
        <f>'[2]PETROLEUM WORK'!BF18*1000000</f>
        <v>187.57018090797902</v>
      </c>
      <c r="P129" s="4">
        <f>'[2]PETROLEUM WORK'!BE18*1000000</f>
        <v>0</v>
      </c>
      <c r="Q129" s="4">
        <f>'[2]PETROLEUM WORK'!BD18*1000000</f>
        <v>0</v>
      </c>
      <c r="R129" s="4">
        <f>'[2]PETROLEUM WORK'!BG18*1000000</f>
        <v>509.0345862262917</v>
      </c>
      <c r="T129" s="6">
        <f t="shared" si="11"/>
        <v>0.029242595364041876</v>
      </c>
    </row>
    <row r="130" spans="1:20" ht="11.25">
      <c r="A130" s="2">
        <v>1908</v>
      </c>
      <c r="B130" s="4">
        <f t="shared" si="9"/>
        <v>40808.051492951345</v>
      </c>
      <c r="C130" s="4">
        <f>'[2]PETROLEUM WORK'!AR19*1000000</f>
        <v>11662.423798011156</v>
      </c>
      <c r="D130" s="4">
        <f>'[2]PETROLEUM WORK'!AS19*1000000</f>
        <v>11662.423798011156</v>
      </c>
      <c r="E130" s="4">
        <f>'[2]PETROLEUM WORK'!AT19*1000000</f>
        <v>0</v>
      </c>
      <c r="F130" s="4">
        <f>'[2]PETROLEUM WORK'!AW19*1000000</f>
        <v>3273.9427891010964</v>
      </c>
      <c r="G130" s="4">
        <f>'[2]PETROLEUM WORK'!AV19*1000000</f>
        <v>0</v>
      </c>
      <c r="H130" s="4">
        <f>'[2]PETROLEUM WORK'!AU19*1000000</f>
        <v>14209.261107827935</v>
      </c>
      <c r="I130" s="4">
        <f>'[2]PETROLEUM WORK'!AX19*1000000</f>
        <v>1234.729420201648</v>
      </c>
      <c r="J130" s="4"/>
      <c r="K130" s="4">
        <f t="shared" si="10"/>
        <v>1232.7925884523647</v>
      </c>
      <c r="L130" s="4">
        <f>'[2]PETROLEUM WORK'!BA19*1000000</f>
        <v>418.85511622650483</v>
      </c>
      <c r="M130" s="4">
        <f>'[2]PETROLEUM WORK'!BB19*1000000</f>
        <v>718.072093848972</v>
      </c>
      <c r="N130" s="4">
        <f>'[2]PETROLEUM WORK'!BC19*1000000</f>
        <v>0</v>
      </c>
      <c r="O130" s="4">
        <f>'[2]PETROLEUM WORK'!BF19*1000000</f>
        <v>95.86537837688786</v>
      </c>
      <c r="P130" s="4">
        <f>'[2]PETROLEUM WORK'!BE19*1000000</f>
        <v>0</v>
      </c>
      <c r="Q130" s="4">
        <f>'[2]PETROLEUM WORK'!BD19*1000000</f>
        <v>0</v>
      </c>
      <c r="R130" s="4">
        <f>'[2]PETROLEUM WORK'!BG19*1000000</f>
        <v>617.364710100824</v>
      </c>
      <c r="T130" s="6">
        <f t="shared" si="11"/>
        <v>0.030209543052191586</v>
      </c>
    </row>
    <row r="131" spans="1:20" ht="11.25">
      <c r="A131" s="2">
        <v>1909</v>
      </c>
      <c r="B131" s="4">
        <f t="shared" si="9"/>
        <v>40404.65875122267</v>
      </c>
      <c r="C131" s="4">
        <f>'[2]PETROLEUM WORK'!AR20*1000000</f>
        <v>12312.150047339717</v>
      </c>
      <c r="D131" s="4">
        <f>'[2]PETROLEUM WORK'!AS20*1000000</f>
        <v>12312.150047339717</v>
      </c>
      <c r="E131" s="4">
        <f>'[2]PETROLEUM WORK'!AT20*1000000</f>
        <v>0</v>
      </c>
      <c r="F131" s="4">
        <f>'[2]PETROLEUM WORK'!AW20*1000000</f>
        <v>3540.859036585381</v>
      </c>
      <c r="G131" s="4">
        <f>'[2]PETROLEUM WORK'!AV20*1000000</f>
        <v>0</v>
      </c>
      <c r="H131" s="4">
        <f>'[2]PETROLEUM WORK'!AU20*1000000</f>
        <v>12239.499619957856</v>
      </c>
      <c r="I131" s="4">
        <f>'[2]PETROLEUM WORK'!AX20*1000000</f>
        <v>1025.443084082596</v>
      </c>
      <c r="J131" s="4"/>
      <c r="K131" s="4">
        <f t="shared" si="10"/>
        <v>1330.2418440961278</v>
      </c>
      <c r="L131" s="4">
        <f>'[2]PETROLEUM WORK'!BA20*1000000</f>
        <v>451.9000528562373</v>
      </c>
      <c r="M131" s="4">
        <f>'[2]PETROLEUM WORK'!BB20*1000000</f>
        <v>773.9065744042103</v>
      </c>
      <c r="N131" s="4">
        <f>'[2]PETROLEUM WORK'!BC20*1000000</f>
        <v>0</v>
      </c>
      <c r="O131" s="4">
        <f>'[2]PETROLEUM WORK'!BF20*1000000</f>
        <v>104.43521683568027</v>
      </c>
      <c r="P131" s="4">
        <f>'[2]PETROLEUM WORK'!BE20*1000000</f>
        <v>0</v>
      </c>
      <c r="Q131" s="4">
        <f>'[2]PETROLEUM WORK'!BD20*1000000</f>
        <v>0</v>
      </c>
      <c r="R131" s="4">
        <f>'[2]PETROLEUM WORK'!BG20*1000000</f>
        <v>512.721542041298</v>
      </c>
      <c r="T131" s="6">
        <f t="shared" si="11"/>
        <v>0.032922981785011955</v>
      </c>
    </row>
    <row r="132" spans="1:20" ht="11.25">
      <c r="A132" s="2">
        <v>1910</v>
      </c>
      <c r="B132" s="4">
        <f t="shared" si="9"/>
        <v>42587.56908433349</v>
      </c>
      <c r="C132" s="4">
        <f>'[2]PETROLEUM WORK'!AR21*1000000</f>
        <v>12961.876296668283</v>
      </c>
      <c r="D132" s="4">
        <f>'[2]PETROLEUM WORK'!AS21*1000000</f>
        <v>12961.876296668283</v>
      </c>
      <c r="E132" s="4">
        <f>'[2]PETROLEUM WORK'!AT21*1000000</f>
        <v>0</v>
      </c>
      <c r="F132" s="4">
        <f>'[2]PETROLEUM WORK'!AW21*1000000</f>
        <v>4074.011628401618</v>
      </c>
      <c r="G132" s="4">
        <f>'[2]PETROLEUM WORK'!AV21*1000000</f>
        <v>0</v>
      </c>
      <c r="H132" s="4">
        <f>'[2]PETROLEUM WORK'!AU21*1000000</f>
        <v>12589.804862595303</v>
      </c>
      <c r="I132" s="4">
        <f>'[2]PETROLEUM WORK'!AX21*1000000</f>
        <v>1257.7851844565932</v>
      </c>
      <c r="J132" s="4"/>
      <c r="K132" s="4">
        <f t="shared" si="10"/>
        <v>1438.4469938514308</v>
      </c>
      <c r="L132" s="4">
        <f>'[2]PETROLEUM WORK'!BA21*1000000</f>
        <v>485.96981195931573</v>
      </c>
      <c r="M132" s="4">
        <f>'[2]PETROLEUM WORK'!BB21*1000000</f>
        <v>831.4117796005793</v>
      </c>
      <c r="N132" s="4">
        <f>'[2]PETROLEUM WORK'!BC21*1000000</f>
        <v>0</v>
      </c>
      <c r="O132" s="4">
        <f>'[2]PETROLEUM WORK'!BF21*1000000</f>
        <v>121.06540229153569</v>
      </c>
      <c r="P132" s="4">
        <f>'[2]PETROLEUM WORK'!BE21*1000000</f>
        <v>0</v>
      </c>
      <c r="Q132" s="4">
        <f>'[2]PETROLEUM WORK'!BD21*1000000</f>
        <v>0</v>
      </c>
      <c r="R132" s="4">
        <f>'[2]PETROLEUM WORK'!BG21*1000000</f>
        <v>628.8925922282966</v>
      </c>
      <c r="T132" s="6">
        <f t="shared" si="11"/>
        <v>0.033776217445117954</v>
      </c>
    </row>
    <row r="133" spans="1:20" ht="11.25">
      <c r="A133" s="2">
        <v>1911</v>
      </c>
      <c r="B133" s="4">
        <f t="shared" si="9"/>
        <v>42701.883980872</v>
      </c>
      <c r="C133" s="4">
        <f>'[2]PETROLEUM WORK'!AR22*1000000</f>
        <v>13611.602545996844</v>
      </c>
      <c r="D133" s="4">
        <f>'[2]PETROLEUM WORK'!AS22*1000000</f>
        <v>13611.602545996844</v>
      </c>
      <c r="E133" s="4">
        <f>'[2]PETROLEUM WORK'!AT22*1000000</f>
        <v>0</v>
      </c>
      <c r="F133" s="4">
        <f>'[2]PETROLEUM WORK'!AW22*1000000</f>
        <v>3691.829330029852</v>
      </c>
      <c r="G133" s="4">
        <f>'[2]PETROLEUM WORK'!AV22*1000000</f>
        <v>0</v>
      </c>
      <c r="H133" s="4">
        <f>'[2]PETROLEUM WORK'!AU22*1000000</f>
        <v>11786.849558848458</v>
      </c>
      <c r="I133" s="4">
        <f>'[2]PETROLEUM WORK'!AX22*1000000</f>
        <v>1562.3265064419052</v>
      </c>
      <c r="J133" s="4"/>
      <c r="K133" s="4">
        <f t="shared" si="10"/>
        <v>1522.2281810337417</v>
      </c>
      <c r="L133" s="4">
        <f>'[2]PETROLEUM WORK'!BA22*1000000</f>
        <v>521.0643935357398</v>
      </c>
      <c r="M133" s="4">
        <f>'[2]PETROLEUM WORK'!BB22*1000000</f>
        <v>890.5877094380785</v>
      </c>
      <c r="N133" s="4">
        <f>'[2]PETROLEUM WORK'!BC22*1000000</f>
        <v>0</v>
      </c>
      <c r="O133" s="4">
        <f>'[2]PETROLEUM WORK'!BF22*1000000</f>
        <v>110.57607805992338</v>
      </c>
      <c r="P133" s="4">
        <f>'[2]PETROLEUM WORK'!BE22*1000000</f>
        <v>0</v>
      </c>
      <c r="Q133" s="4">
        <f>'[2]PETROLEUM WORK'!BD22*1000000</f>
        <v>0</v>
      </c>
      <c r="R133" s="4">
        <f>'[2]PETROLEUM WORK'!BG22*1000000</f>
        <v>781.1632532209526</v>
      </c>
      <c r="T133" s="6">
        <f t="shared" si="11"/>
        <v>0.03564779909278974</v>
      </c>
    </row>
    <row r="134" spans="1:20" ht="11.25">
      <c r="A134" s="2">
        <v>1912</v>
      </c>
      <c r="B134" s="4">
        <f t="shared" si="9"/>
        <v>44418.75995235998</v>
      </c>
      <c r="C134" s="4">
        <f>'[2]PETROLEUM WORK'!AR23*1000000</f>
        <v>14261.328795325404</v>
      </c>
      <c r="D134" s="4">
        <f>'[2]PETROLEUM WORK'!AS23*1000000</f>
        <v>14261.328795325404</v>
      </c>
      <c r="E134" s="4">
        <f>'[2]PETROLEUM WORK'!AT23*1000000</f>
        <v>0</v>
      </c>
      <c r="F134" s="4">
        <f>'[2]PETROLEUM WORK'!AW23*1000000</f>
        <v>4513.891103539888</v>
      </c>
      <c r="G134" s="4">
        <f>'[2]PETROLEUM WORK'!AV23*1000000</f>
        <v>0</v>
      </c>
      <c r="H134" s="4">
        <f>'[2]PETROLEUM WORK'!AU23*1000000</f>
        <v>11382.211258169282</v>
      </c>
      <c r="I134" s="4">
        <f>'[2]PETROLEUM WORK'!AX23*1000000</f>
        <v>238.91680782403557</v>
      </c>
      <c r="J134" s="4"/>
      <c r="K134" s="4">
        <f t="shared" si="10"/>
        <v>1644.9356090233723</v>
      </c>
      <c r="L134" s="4">
        <f>'[2]PETROLEUM WORK'!BA23*1000000</f>
        <v>557.1837975855096</v>
      </c>
      <c r="M134" s="4">
        <f>'[2]PETROLEUM WORK'!BB23*1000000</f>
        <v>951.4343639167083</v>
      </c>
      <c r="N134" s="4">
        <f>'[2]PETROLEUM WORK'!BC23*1000000</f>
        <v>0</v>
      </c>
      <c r="O134" s="4">
        <f>'[2]PETROLEUM WORK'!BF23*1000000</f>
        <v>136.31744752115435</v>
      </c>
      <c r="P134" s="4">
        <f>'[2]PETROLEUM WORK'!BE23*1000000</f>
        <v>0</v>
      </c>
      <c r="Q134" s="4">
        <f>'[2]PETROLEUM WORK'!BD23*1000000</f>
        <v>0</v>
      </c>
      <c r="R134" s="4">
        <f>'[2]PETROLEUM WORK'!BG23*1000000</f>
        <v>119.45840391201779</v>
      </c>
      <c r="T134" s="6">
        <f t="shared" si="11"/>
        <v>0.03703245229690336</v>
      </c>
    </row>
    <row r="135" spans="1:20" ht="11.25">
      <c r="A135" s="2">
        <v>1913</v>
      </c>
      <c r="B135" s="4">
        <f t="shared" si="9"/>
        <v>45143.57807565137</v>
      </c>
      <c r="C135" s="4">
        <f>'[2]PETROLEUM WORK'!AR24*1000000</f>
        <v>14911.055044653966</v>
      </c>
      <c r="D135" s="4">
        <f>'[2]PETROLEUM WORK'!AS24*1000000</f>
        <v>14911.055044653966</v>
      </c>
      <c r="E135" s="4">
        <f>'[2]PETROLEUM WORK'!AT24*1000000</f>
        <v>0</v>
      </c>
      <c r="F135" s="4">
        <f>'[2]PETROLEUM WORK'!AW24*1000000</f>
        <v>4371.475452360658</v>
      </c>
      <c r="G135" s="4">
        <f>'[2]PETROLEUM WORK'!AV24*1000000</f>
        <v>0</v>
      </c>
      <c r="H135" s="4">
        <f>'[2]PETROLEUM WORK'!AU24*1000000</f>
        <v>10949.992533982779</v>
      </c>
      <c r="I135" s="4">
        <f>'[2]PETROLEUM WORK'!AX24*1000000</f>
        <v>1825.9500362077451</v>
      </c>
      <c r="J135" s="4"/>
      <c r="K135" s="4">
        <f t="shared" si="10"/>
        <v>1741.428592794388</v>
      </c>
      <c r="L135" s="4">
        <f>'[2]PETROLEUM WORK'!BA24*1000000</f>
        <v>594.3280241086252</v>
      </c>
      <c r="M135" s="4">
        <f>'[2]PETROLEUM WORK'!BB24*1000000</f>
        <v>1013.9517430364687</v>
      </c>
      <c r="N135" s="4">
        <f>'[2]PETROLEUM WORK'!BC24*1000000</f>
        <v>0</v>
      </c>
      <c r="O135" s="4">
        <f>'[2]PETROLEUM WORK'!BF24*1000000</f>
        <v>133.14882564929388</v>
      </c>
      <c r="P135" s="4">
        <f>'[2]PETROLEUM WORK'!BE24*1000000</f>
        <v>0</v>
      </c>
      <c r="Q135" s="4">
        <f>'[2]PETROLEUM WORK'!BD24*1000000</f>
        <v>0</v>
      </c>
      <c r="R135" s="4">
        <f>'[2]PETROLEUM WORK'!BG24*1000000</f>
        <v>912.9750181038726</v>
      </c>
      <c r="T135" s="6">
        <f t="shared" si="11"/>
        <v>0.03857533379113439</v>
      </c>
    </row>
    <row r="136" spans="1:20" ht="11.25">
      <c r="A136" s="2">
        <v>1914</v>
      </c>
      <c r="B136" s="4">
        <f t="shared" si="9"/>
        <v>47018.58803325717</v>
      </c>
      <c r="C136" s="4">
        <f>'[2]PETROLEUM WORK'!AR25*1000000</f>
        <v>15560.781293982533</v>
      </c>
      <c r="D136" s="4">
        <f>'[2]PETROLEUM WORK'!AS25*1000000</f>
        <v>15560.781293982533</v>
      </c>
      <c r="E136" s="4">
        <f>'[2]PETROLEUM WORK'!AT25*1000000</f>
        <v>0</v>
      </c>
      <c r="F136" s="4">
        <f>'[2]PETROLEUM WORK'!AW25*1000000</f>
        <v>6599.37495483037</v>
      </c>
      <c r="G136" s="4">
        <f>'[2]PETROLEUM WORK'!AV25*1000000</f>
        <v>0</v>
      </c>
      <c r="H136" s="4">
        <f>'[2]PETROLEUM WORK'!AU25*1000000</f>
        <v>9297.650490461734</v>
      </c>
      <c r="I136" s="4">
        <f>'[2]PETROLEUM WORK'!AX25*1000000</f>
        <v>2243.6260327926143</v>
      </c>
      <c r="J136" s="4"/>
      <c r="K136" s="4">
        <f t="shared" si="10"/>
        <v>1913.4329784216782</v>
      </c>
      <c r="L136" s="4">
        <f>'[2]PETROLEUM WORK'!BA25*1000000</f>
        <v>632.4970731050869</v>
      </c>
      <c r="M136" s="4">
        <f>'[2]PETROLEUM WORK'!BB25*1000000</f>
        <v>1078.1398467973602</v>
      </c>
      <c r="N136" s="4">
        <f>'[2]PETROLEUM WORK'!BC25*1000000</f>
        <v>0</v>
      </c>
      <c r="O136" s="4">
        <f>'[2]PETROLEUM WORK'!BF25*1000000</f>
        <v>202.79605851923108</v>
      </c>
      <c r="P136" s="4">
        <f>'[2]PETROLEUM WORK'!BE25*1000000</f>
        <v>0</v>
      </c>
      <c r="Q136" s="4">
        <f>'[2]PETROLEUM WORK'!BD25*1000000</f>
        <v>0</v>
      </c>
      <c r="R136" s="4">
        <f>'[2]PETROLEUM WORK'!BG25*1000000</f>
        <v>1121.8130163963071</v>
      </c>
      <c r="T136" s="6">
        <f t="shared" si="11"/>
        <v>0.040695245400994805</v>
      </c>
    </row>
    <row r="137" spans="1:20" ht="11.25">
      <c r="A137" s="2">
        <v>1915</v>
      </c>
      <c r="B137" s="4">
        <f t="shared" si="9"/>
        <v>50272.738934831235</v>
      </c>
      <c r="C137" s="4">
        <f>'[2]PETROLEUM WORK'!AR26*1000000</f>
        <v>15560.781293982523</v>
      </c>
      <c r="D137" s="4">
        <f>'[2]PETROLEUM WORK'!AS26*1000000</f>
        <v>15560.781293982523</v>
      </c>
      <c r="E137" s="4">
        <f>'[2]PETROLEUM WORK'!AT26*1000000</f>
        <v>0</v>
      </c>
      <c r="F137" s="4">
        <f>'[2]PETROLEUM WORK'!AW26*1000000</f>
        <v>10244.919533516677</v>
      </c>
      <c r="G137" s="4">
        <f>'[2]PETROLEUM WORK'!AV26*1000000</f>
        <v>0</v>
      </c>
      <c r="H137" s="4">
        <f>'[2]PETROLEUM WORK'!AU26*1000000</f>
        <v>8906.256813349517</v>
      </c>
      <c r="I137" s="4">
        <f>'[2]PETROLEUM WORK'!AX26*1000000</f>
        <v>2440.585860000628</v>
      </c>
      <c r="J137" s="4"/>
      <c r="K137" s="4">
        <f t="shared" si="10"/>
        <v>2060.672032788909</v>
      </c>
      <c r="L137" s="4">
        <f>'[2]PETROLEUM WORK'!BA26*1000000</f>
        <v>644.76919416328</v>
      </c>
      <c r="M137" s="4">
        <f>'[2]PETROLEUM WORK'!BB26*1000000</f>
        <v>1098.1465656039086</v>
      </c>
      <c r="N137" s="4">
        <f>'[2]PETROLEUM WORK'!BC26*1000000</f>
        <v>0</v>
      </c>
      <c r="O137" s="4">
        <f>'[2]PETROLEUM WORK'!BF26*1000000</f>
        <v>317.75627302172006</v>
      </c>
      <c r="P137" s="4">
        <f>'[2]PETROLEUM WORK'!BE26*1000000</f>
        <v>0</v>
      </c>
      <c r="Q137" s="4">
        <f>'[2]PETROLEUM WORK'!BD26*1000000</f>
        <v>0</v>
      </c>
      <c r="R137" s="4">
        <f>'[2]PETROLEUM WORK'!BG26*1000000</f>
        <v>1220.292930000314</v>
      </c>
      <c r="T137" s="6">
        <f t="shared" si="11"/>
        <v>0.040989850094703746</v>
      </c>
    </row>
    <row r="138" spans="1:20" ht="11.25">
      <c r="A138" s="2">
        <v>1916</v>
      </c>
      <c r="B138" s="4">
        <f t="shared" si="9"/>
        <v>47973.27412258017</v>
      </c>
      <c r="C138" s="4">
        <f>'[2]PETROLEUM WORK'!AR27*1000000</f>
        <v>15888.336275705555</v>
      </c>
      <c r="D138" s="4">
        <f>'[2]PETROLEUM WORK'!AS27*1000000</f>
        <v>15888.336275705555</v>
      </c>
      <c r="E138" s="4">
        <f>'[2]PETROLEUM WORK'!AT27*1000000</f>
        <v>0</v>
      </c>
      <c r="F138" s="4">
        <f>'[2]PETROLEUM WORK'!AW27*1000000</f>
        <v>9094.059303073183</v>
      </c>
      <c r="G138" s="4">
        <f>'[2]PETROLEUM WORK'!AV27*1000000</f>
        <v>0</v>
      </c>
      <c r="H138" s="4">
        <f>'[2]PETROLEUM WORK'!AU27*1000000</f>
        <v>7102.542268095881</v>
      </c>
      <c r="I138" s="4">
        <f>'[2]PETROLEUM WORK'!AX27*1000000</f>
        <v>2288.1115494242863</v>
      </c>
      <c r="J138" s="4"/>
      <c r="K138" s="4">
        <f t="shared" si="10"/>
        <v>2097.446745748524</v>
      </c>
      <c r="L138" s="4">
        <f>'[2]PETROLEUM WORK'!BA27*1000000</f>
        <v>670.8720575172905</v>
      </c>
      <c r="M138" s="4">
        <f>'[2]PETROLEUM WORK'!BB27*1000000</f>
        <v>1141.690449525698</v>
      </c>
      <c r="N138" s="4">
        <f>'[2]PETROLEUM WORK'!BC27*1000000</f>
        <v>0</v>
      </c>
      <c r="O138" s="4">
        <f>'[2]PETROLEUM WORK'!BF27*1000000</f>
        <v>284.8842387055351</v>
      </c>
      <c r="P138" s="4">
        <f>'[2]PETROLEUM WORK'!BE27*1000000</f>
        <v>0</v>
      </c>
      <c r="Q138" s="4">
        <f>'[2]PETROLEUM WORK'!BD27*1000000</f>
        <v>0</v>
      </c>
      <c r="R138" s="4">
        <f>'[2]PETROLEUM WORK'!BG27*1000000</f>
        <v>1144.0557747121431</v>
      </c>
      <c r="T138" s="6">
        <f t="shared" si="11"/>
        <v>0.04372115066378788</v>
      </c>
    </row>
    <row r="139" spans="1:20" ht="11.25">
      <c r="A139" s="2">
        <v>1917</v>
      </c>
      <c r="B139" s="4">
        <f t="shared" si="9"/>
        <v>38265.66087782785</v>
      </c>
      <c r="C139" s="4">
        <f>'[2]PETROLEUM WORK'!AR28*1000000</f>
        <v>11458.362269342777</v>
      </c>
      <c r="D139" s="4">
        <f>'[2]PETROLEUM WORK'!AS28*1000000</f>
        <v>11458.362269342777</v>
      </c>
      <c r="E139" s="4">
        <f>'[2]PETROLEUM WORK'!AT28*1000000</f>
        <v>0</v>
      </c>
      <c r="F139" s="4">
        <f>'[2]PETROLEUM WORK'!AW28*1000000</f>
        <v>9646.222851050816</v>
      </c>
      <c r="G139" s="4">
        <f>'[2]PETROLEUM WORK'!AV28*1000000</f>
        <v>0</v>
      </c>
      <c r="H139" s="4">
        <f>'[2]PETROLEUM WORK'!AU28*1000000</f>
        <v>5702.713488091479</v>
      </c>
      <c r="I139" s="4">
        <f>'[2]PETROLEUM WORK'!AX28*1000000</f>
        <v>3134.546644287646</v>
      </c>
      <c r="J139" s="4"/>
      <c r="K139" s="4">
        <f t="shared" si="10"/>
        <v>1636.4340513303584</v>
      </c>
      <c r="L139" s="4">
        <f>'[2]PETROLEUM WORK'!BA28*1000000</f>
        <v>492.85673255987786</v>
      </c>
      <c r="M139" s="4">
        <f>'[2]PETROLEUM WORK'!BB28*1000000</f>
        <v>838.0973545576423</v>
      </c>
      <c r="N139" s="4">
        <f>'[2]PETROLEUM WORK'!BC28*1000000</f>
        <v>0</v>
      </c>
      <c r="O139" s="4">
        <f>'[2]PETROLEUM WORK'!BF28*1000000</f>
        <v>305.4799642128382</v>
      </c>
      <c r="P139" s="4">
        <f>'[2]PETROLEUM WORK'!BE28*1000000</f>
        <v>0</v>
      </c>
      <c r="Q139" s="4">
        <f>'[2]PETROLEUM WORK'!BD28*1000000</f>
        <v>0</v>
      </c>
      <c r="R139" s="4">
        <f>'[2]PETROLEUM WORK'!BG28*1000000</f>
        <v>1567.273322143823</v>
      </c>
      <c r="T139" s="6">
        <f t="shared" si="11"/>
        <v>0.04276508006891767</v>
      </c>
    </row>
    <row r="140" spans="1:20" ht="11.25">
      <c r="A140" s="2">
        <v>1918</v>
      </c>
      <c r="B140" s="4">
        <f t="shared" si="9"/>
        <v>27893.399727674634</v>
      </c>
      <c r="C140" s="4">
        <f>'[2]PETROLEUM WORK'!AR29*1000000</f>
        <v>6735.286164899015</v>
      </c>
      <c r="D140" s="4">
        <f>'[2]PETROLEUM WORK'!AS29*1000000</f>
        <v>6735.286164899015</v>
      </c>
      <c r="E140" s="4">
        <f>'[2]PETROLEUM WORK'!AT29*1000000</f>
        <v>0</v>
      </c>
      <c r="F140" s="4">
        <f>'[2]PETROLEUM WORK'!AW29*1000000</f>
        <v>9052.659316275971</v>
      </c>
      <c r="G140" s="4">
        <f>'[2]PETROLEUM WORK'!AV29*1000000</f>
        <v>0</v>
      </c>
      <c r="H140" s="4">
        <f>'[2]PETROLEUM WORK'!AU29*1000000</f>
        <v>5370.168081600634</v>
      </c>
      <c r="I140" s="4">
        <f>'[2]PETROLEUM WORK'!AX29*1000000</f>
        <v>3444.1960689399752</v>
      </c>
      <c r="J140" s="4"/>
      <c r="K140" s="4">
        <f t="shared" si="10"/>
        <v>1086.3203706441072</v>
      </c>
      <c r="L140" s="4">
        <f>'[2]PETROLEUM WORK'!BA29*1000000</f>
        <v>295.015634999505</v>
      </c>
      <c r="M140" s="4">
        <f>'[2]PETROLEUM WORK'!BB29*1000000</f>
        <v>501.2977274160546</v>
      </c>
      <c r="N140" s="4">
        <f>'[2]PETROLEUM WORK'!BC29*1000000</f>
        <v>0</v>
      </c>
      <c r="O140" s="4">
        <f>'[2]PETROLEUM WORK'!BF29*1000000</f>
        <v>290.00700822854765</v>
      </c>
      <c r="P140" s="4">
        <f>'[2]PETROLEUM WORK'!BE29*1000000</f>
        <v>0</v>
      </c>
      <c r="Q140" s="4">
        <f>'[2]PETROLEUM WORK'!BD29*1000000</f>
        <v>0</v>
      </c>
      <c r="R140" s="4">
        <f>'[2]PETROLEUM WORK'!BG29*1000000</f>
        <v>1722.0980344699876</v>
      </c>
      <c r="T140" s="6">
        <f t="shared" si="11"/>
        <v>0.038945427278493656</v>
      </c>
    </row>
    <row r="141" spans="1:20" ht="11.25">
      <c r="A141" s="2">
        <v>1919</v>
      </c>
      <c r="B141" s="4">
        <f t="shared" si="9"/>
        <v>22566.593135714087</v>
      </c>
      <c r="C141" s="4">
        <f>'[2]PETROLEUM WORK'!AR30*1000000</f>
        <v>4192.74417999459</v>
      </c>
      <c r="D141" s="4">
        <f>'[2]PETROLEUM WORK'!AS30*1000000</f>
        <v>4192.74417999459</v>
      </c>
      <c r="E141" s="4">
        <f>'[2]PETROLEUM WORK'!AT30*1000000</f>
        <v>0</v>
      </c>
      <c r="F141" s="4">
        <f>'[2]PETROLEUM WORK'!AW30*1000000</f>
        <v>7187.002863083496</v>
      </c>
      <c r="G141" s="4">
        <f>'[2]PETROLEUM WORK'!AV30*1000000</f>
        <v>0</v>
      </c>
      <c r="H141" s="4">
        <f>'[2]PETROLEUM WORK'!AU30*1000000</f>
        <v>6994.101912641411</v>
      </c>
      <c r="I141" s="4">
        <f>'[2]PETROLEUM WORK'!AX30*1000000</f>
        <v>3489.1731699255924</v>
      </c>
      <c r="J141" s="4"/>
      <c r="K141" s="4">
        <f t="shared" si="10"/>
        <v>737.4293416189904</v>
      </c>
      <c r="L141" s="4">
        <f>'[2]PETROLEUM WORK'!BA30*1000000</f>
        <v>186.95512056098428</v>
      </c>
      <c r="M141" s="4">
        <f>'[2]PETROLEUM WORK'!BB30*1000000</f>
        <v>317.45063077101855</v>
      </c>
      <c r="N141" s="4">
        <f>'[2]PETROLEUM WORK'!BC30*1000000</f>
        <v>0</v>
      </c>
      <c r="O141" s="4">
        <f>'[2]PETROLEUM WORK'!BF30*1000000</f>
        <v>233.0235902869875</v>
      </c>
      <c r="P141" s="4">
        <f>'[2]PETROLEUM WORK'!BE30*1000000</f>
        <v>0</v>
      </c>
      <c r="Q141" s="4">
        <f>'[2]PETROLEUM WORK'!BD30*1000000</f>
        <v>0</v>
      </c>
      <c r="R141" s="4">
        <f>'[2]PETROLEUM WORK'!BG30*1000000</f>
        <v>1744.5865849627962</v>
      </c>
      <c r="T141" s="6">
        <f t="shared" si="11"/>
        <v>0.032677920729289364</v>
      </c>
    </row>
    <row r="142" spans="1:20" ht="11.25">
      <c r="A142" s="2">
        <v>1920</v>
      </c>
      <c r="B142" s="4">
        <f t="shared" si="9"/>
        <v>22835.301213855426</v>
      </c>
      <c r="C142" s="4">
        <f>'[2]PETROLEUM WORK'!AR31*1000000</f>
        <v>4181.8324162604495</v>
      </c>
      <c r="D142" s="4">
        <f>'[2]PETROLEUM WORK'!AS31*1000000</f>
        <v>4181.8324162604495</v>
      </c>
      <c r="E142" s="4">
        <f>'[2]PETROLEUM WORK'!AT31*1000000</f>
        <v>0</v>
      </c>
      <c r="F142" s="4">
        <f>'[2]PETROLEUM WORK'!AW31*1000000</f>
        <v>8184.6543854369975</v>
      </c>
      <c r="G142" s="4">
        <f>'[2]PETROLEUM WORK'!AV31*1000000</f>
        <v>0</v>
      </c>
      <c r="H142" s="4">
        <f>'[2]PETROLEUM WORK'!AU31*1000000</f>
        <v>6286.981995897526</v>
      </c>
      <c r="I142" s="4">
        <f>'[2]PETROLEUM WORK'!AX31*1000000</f>
        <v>3711.150919683749</v>
      </c>
      <c r="J142" s="4"/>
      <c r="K142" s="4">
        <f t="shared" si="10"/>
        <v>780.5813642477709</v>
      </c>
      <c r="L142" s="4">
        <f>'[2]PETROLEUM WORK'!BA31*1000000</f>
        <v>189.7665952407657</v>
      </c>
      <c r="M142" s="4">
        <f>'[2]PETROLEUM WORK'!BB31*1000000</f>
        <v>322.0010960520542</v>
      </c>
      <c r="N142" s="4">
        <f>'[2]PETROLEUM WORK'!BC31*1000000</f>
        <v>0</v>
      </c>
      <c r="O142" s="4">
        <f>'[2]PETROLEUM WORK'!BF31*1000000</f>
        <v>268.813672954951</v>
      </c>
      <c r="P142" s="4">
        <f>'[2]PETROLEUM WORK'!BE31*1000000</f>
        <v>0</v>
      </c>
      <c r="Q142" s="4">
        <f>'[2]PETROLEUM WORK'!BD31*1000000</f>
        <v>0</v>
      </c>
      <c r="R142" s="4">
        <f>'[2]PETROLEUM WORK'!BG31*1000000</f>
        <v>1855.5754598418746</v>
      </c>
      <c r="T142" s="6">
        <f t="shared" si="11"/>
        <v>0.034183099094578596</v>
      </c>
    </row>
    <row r="143" spans="1:20" ht="11.25">
      <c r="A143" s="2">
        <v>1921</v>
      </c>
      <c r="B143" s="4">
        <f t="shared" si="9"/>
        <v>21560.771155695395</v>
      </c>
      <c r="C143" s="4">
        <f>'[2]PETROLEUM WORK'!AR32*1000000</f>
        <v>3718.183492408812</v>
      </c>
      <c r="D143" s="4">
        <f>'[2]PETROLEUM WORK'!AS32*1000000</f>
        <v>3718.183492408812</v>
      </c>
      <c r="E143" s="4">
        <f>'[2]PETROLEUM WORK'!AT32*1000000</f>
        <v>0</v>
      </c>
      <c r="F143" s="4">
        <f>'[2]PETROLEUM WORK'!AW32*1000000</f>
        <v>9234.42894712237</v>
      </c>
      <c r="G143" s="4">
        <f>'[2]PETROLEUM WORK'!AV32*1000000</f>
        <v>0</v>
      </c>
      <c r="H143" s="4">
        <f>'[2]PETROLEUM WORK'!AU32*1000000</f>
        <v>4889.975223755402</v>
      </c>
      <c r="I143" s="4">
        <f>'[2]PETROLEUM WORK'!AX32*1000000</f>
        <v>3945.498630763017</v>
      </c>
      <c r="J143" s="4"/>
      <c r="K143" s="4">
        <f t="shared" si="10"/>
        <v>770.1966412065829</v>
      </c>
      <c r="L143" s="4">
        <f>'[2]PETROLEUM WORK'!BA32*1000000</f>
        <v>171.65912888944067</v>
      </c>
      <c r="M143" s="4">
        <f>'[2]PETROLEUM WORK'!BB32*1000000</f>
        <v>291.08065054857525</v>
      </c>
      <c r="N143" s="4">
        <f>'[2]PETROLEUM WORK'!BC32*1000000</f>
        <v>0</v>
      </c>
      <c r="O143" s="4">
        <f>'[2]PETROLEUM WORK'!BF32*1000000</f>
        <v>307.4568617685669</v>
      </c>
      <c r="P143" s="4">
        <f>'[2]PETROLEUM WORK'!BE32*1000000</f>
        <v>0</v>
      </c>
      <c r="Q143" s="4">
        <f>'[2]PETROLEUM WORK'!BD32*1000000</f>
        <v>0</v>
      </c>
      <c r="R143" s="4">
        <f>'[2]PETROLEUM WORK'!BG32*1000000</f>
        <v>1972.7493153815085</v>
      </c>
      <c r="T143" s="6">
        <f t="shared" si="11"/>
        <v>0.0357221286587948</v>
      </c>
    </row>
    <row r="144" spans="1:20" ht="11.25">
      <c r="A144" s="2">
        <v>1922</v>
      </c>
      <c r="B144" s="4">
        <f t="shared" si="9"/>
        <v>23690.36272111063</v>
      </c>
      <c r="C144" s="4">
        <f>'[2]PETROLEUM WORK'!AR33*1000000</f>
        <v>3691.3082224710192</v>
      </c>
      <c r="D144" s="4">
        <f>'[2]PETROLEUM WORK'!AS33*1000000</f>
        <v>3691.3082224710192</v>
      </c>
      <c r="E144" s="4">
        <f>'[2]PETROLEUM WORK'!AT33*1000000</f>
        <v>0</v>
      </c>
      <c r="F144" s="4">
        <f>'[2]PETROLEUM WORK'!AW33*1000000</f>
        <v>10420.134832940656</v>
      </c>
      <c r="G144" s="4">
        <f>'[2]PETROLEUM WORK'!AV33*1000000</f>
        <v>0</v>
      </c>
      <c r="H144" s="4">
        <f>'[2]PETROLEUM WORK'!AU33*1000000</f>
        <v>5887.611443227936</v>
      </c>
      <c r="I144" s="4">
        <f>'[2]PETROLEUM WORK'!AX33*1000000</f>
        <v>3633.4293261416315</v>
      </c>
      <c r="J144" s="4"/>
      <c r="K144" s="4">
        <f t="shared" si="10"/>
        <v>819.1009712534824</v>
      </c>
      <c r="L144" s="4">
        <f>'[2]PETROLEUM WORK'!BA33*1000000</f>
        <v>173.32954217657553</v>
      </c>
      <c r="M144" s="4">
        <f>'[2]PETROLEUM WORK'!BB33*1000000</f>
        <v>293.7226685594793</v>
      </c>
      <c r="N144" s="4">
        <f>'[2]PETROLEUM WORK'!BC33*1000000</f>
        <v>0</v>
      </c>
      <c r="O144" s="4">
        <f>'[2]PETROLEUM WORK'!BF33*1000000</f>
        <v>352.0487605174275</v>
      </c>
      <c r="P144" s="4">
        <f>'[2]PETROLEUM WORK'!BE33*1000000</f>
        <v>0</v>
      </c>
      <c r="Q144" s="4">
        <f>'[2]PETROLEUM WORK'!BD33*1000000</f>
        <v>0</v>
      </c>
      <c r="R144" s="4">
        <f>'[2]PETROLEUM WORK'!BG33*1000000</f>
        <v>1816.7146630708157</v>
      </c>
      <c r="T144" s="6">
        <f t="shared" si="11"/>
        <v>0.0345752819784214</v>
      </c>
    </row>
    <row r="145" spans="1:20" ht="11.25">
      <c r="A145" s="2">
        <v>1923</v>
      </c>
      <c r="B145" s="4">
        <f t="shared" si="9"/>
        <v>34933.207841890166</v>
      </c>
      <c r="C145" s="4">
        <f>'[2]PETROLEUM WORK'!AR34*1000000</f>
        <v>9459.892948404586</v>
      </c>
      <c r="D145" s="4">
        <f>'[2]PETROLEUM WORK'!AS34*1000000</f>
        <v>9459.892948404586</v>
      </c>
      <c r="E145" s="4">
        <f>'[2]PETROLEUM WORK'!AT34*1000000</f>
        <v>0</v>
      </c>
      <c r="F145" s="4">
        <f>'[2]PETROLEUM WORK'!AW34*1000000</f>
        <v>10604.949810096372</v>
      </c>
      <c r="G145" s="4">
        <f>'[2]PETROLEUM WORK'!AV34*1000000</f>
        <v>0</v>
      </c>
      <c r="H145" s="4">
        <f>'[2]PETROLEUM WORK'!AU34*1000000</f>
        <v>5408.472134984621</v>
      </c>
      <c r="I145" s="4">
        <f>'[2]PETROLEUM WORK'!AX34*1000000</f>
        <v>3398.0655975857158</v>
      </c>
      <c r="J145" s="4"/>
      <c r="K145" s="4">
        <f t="shared" si="10"/>
        <v>1579.9875164757264</v>
      </c>
      <c r="L145" s="4">
        <f>'[2]PETROLEUM WORK'!BA34*1000000</f>
        <v>450.91449697734754</v>
      </c>
      <c r="M145" s="4">
        <f>'[2]PETROLEUM WORK'!BB34*1000000</f>
        <v>764.8999155424269</v>
      </c>
      <c r="N145" s="4">
        <f>'[2]PETROLEUM WORK'!BC34*1000000</f>
        <v>0</v>
      </c>
      <c r="O145" s="4">
        <f>'[2]PETROLEUM WORK'!BF34*1000000</f>
        <v>364.1731039559517</v>
      </c>
      <c r="P145" s="4">
        <f>'[2]PETROLEUM WORK'!BE34*1000000</f>
        <v>0</v>
      </c>
      <c r="Q145" s="4">
        <f>'[2]PETROLEUM WORK'!BD34*1000000</f>
        <v>0</v>
      </c>
      <c r="R145" s="4">
        <f>'[2]PETROLEUM WORK'!BG34*1000000</f>
        <v>1699.0327987928579</v>
      </c>
      <c r="T145" s="6">
        <f t="shared" si="11"/>
        <v>0.04522881275681427</v>
      </c>
    </row>
    <row r="146" spans="1:20" ht="11.25">
      <c r="A146" s="2">
        <v>1924</v>
      </c>
      <c r="B146" s="4">
        <f t="shared" si="9"/>
        <v>35422.70075687929</v>
      </c>
      <c r="C146" s="4">
        <f>'[2]PETROLEUM WORK'!AR35*1000000</f>
        <v>5390.003357904987</v>
      </c>
      <c r="D146" s="4">
        <f>'[2]PETROLEUM WORK'!AS35*1000000</f>
        <v>5390.003357904987</v>
      </c>
      <c r="E146" s="4">
        <f>'[2]PETROLEUM WORK'!AT35*1000000</f>
        <v>0</v>
      </c>
      <c r="F146" s="4">
        <f>'[2]PETROLEUM WORK'!AW35*1000000</f>
        <v>19216.349189623605</v>
      </c>
      <c r="G146" s="4">
        <f>'[2]PETROLEUM WORK'!AV35*1000000</f>
        <v>0</v>
      </c>
      <c r="H146" s="4">
        <f>'[2]PETROLEUM WORK'!AU35*1000000</f>
        <v>5426.344851445716</v>
      </c>
      <c r="I146" s="4">
        <f>'[2]PETROLEUM WORK'!AX35*1000000</f>
        <v>7054.90696630491</v>
      </c>
      <c r="J146" s="4"/>
      <c r="K146" s="4">
        <f t="shared" si="10"/>
        <v>1377.116244288296</v>
      </c>
      <c r="L146" s="4">
        <f>'[2]PETROLEUM WORK'!BA35*1000000</f>
        <v>262.8436860362695</v>
      </c>
      <c r="M146" s="4">
        <f>'[2]PETROLEUM WORK'!BB35*1000000</f>
        <v>442.75027582790904</v>
      </c>
      <c r="N146" s="4">
        <f>'[2]PETROLEUM WORK'!BC35*1000000</f>
        <v>0</v>
      </c>
      <c r="O146" s="4">
        <f>'[2]PETROLEUM WORK'!BF35*1000000</f>
        <v>671.5222824241176</v>
      </c>
      <c r="P146" s="4">
        <f>'[2]PETROLEUM WORK'!BE35*1000000</f>
        <v>0</v>
      </c>
      <c r="Q146" s="4">
        <f>'[2]PETROLEUM WORK'!BD35*1000000</f>
        <v>0</v>
      </c>
      <c r="R146" s="4">
        <f>'[2]PETROLEUM WORK'!BG35*1000000</f>
        <v>3527.453483152455</v>
      </c>
      <c r="T146" s="6">
        <f t="shared" si="11"/>
        <v>0.03887665860771083</v>
      </c>
    </row>
    <row r="147" spans="1:20" ht="11.25">
      <c r="A147" s="2">
        <v>1925</v>
      </c>
      <c r="B147" s="4">
        <f t="shared" si="9"/>
        <v>41108.330750848414</v>
      </c>
      <c r="C147" s="4">
        <f>'[2]PETROLEUM WORK'!AR36*1000000</f>
        <v>6434.359543186601</v>
      </c>
      <c r="D147" s="4">
        <f>'[2]PETROLEUM WORK'!AS36*1000000</f>
        <v>6434.359543186601</v>
      </c>
      <c r="E147" s="4">
        <f>'[2]PETROLEUM WORK'!AT36*1000000</f>
        <v>17.264430313041025</v>
      </c>
      <c r="F147" s="4">
        <f>'[2]PETROLEUM WORK'!AW36*1000000</f>
        <v>22852.21677933303</v>
      </c>
      <c r="G147" s="4">
        <f>'[2]PETROLEUM WORK'!AV36*1000000</f>
        <v>0</v>
      </c>
      <c r="H147" s="4">
        <f>'[2]PETROLEUM WORK'!AU36*1000000</f>
        <v>5370.130454829137</v>
      </c>
      <c r="I147" s="4">
        <f>'[2]PETROLEUM WORK'!AX36*1000000</f>
        <v>6350.4155804054435</v>
      </c>
      <c r="J147" s="4"/>
      <c r="K147" s="4">
        <f t="shared" si="10"/>
        <v>1674.864193300239</v>
      </c>
      <c r="L147" s="4">
        <f>'[2]PETROLEUM WORK'!BA36*1000000</f>
        <v>323.6627437597699</v>
      </c>
      <c r="M147" s="4">
        <f>'[2]PETROLEUM WORK'!BB36*1000000</f>
        <v>536.8094247458528</v>
      </c>
      <c r="N147" s="4">
        <f>'[2]PETROLEUM WORK'!BC36*1000000</f>
        <v>0.6733127822085998</v>
      </c>
      <c r="O147" s="4">
        <f>'[2]PETROLEUM WORK'!BF36*1000000</f>
        <v>813.7187120124078</v>
      </c>
      <c r="P147" s="4">
        <f>'[2]PETROLEUM WORK'!BE36*1000000</f>
        <v>0</v>
      </c>
      <c r="Q147" s="4">
        <f>'[2]PETROLEUM WORK'!BD36*1000000</f>
        <v>0</v>
      </c>
      <c r="R147" s="4">
        <f>'[2]PETROLEUM WORK'!BG36*1000000</f>
        <v>3175.2077902027218</v>
      </c>
      <c r="T147" s="6">
        <f t="shared" si="11"/>
        <v>0.040742695281191205</v>
      </c>
    </row>
    <row r="148" spans="1:20" ht="11.25">
      <c r="A148" s="2">
        <v>1926</v>
      </c>
      <c r="B148" s="4">
        <f t="shared" si="9"/>
        <v>27071.332978265913</v>
      </c>
      <c r="C148" s="4">
        <f>'[2]PETROLEUM WORK'!AR37*1000000</f>
        <v>3209.484295444918</v>
      </c>
      <c r="D148" s="4">
        <f>'[2]PETROLEUM WORK'!AS37*1000000</f>
        <v>3209.484295444918</v>
      </c>
      <c r="E148" s="4">
        <f>'[2]PETROLEUM WORK'!AT37*1000000</f>
        <v>17.331718149891685</v>
      </c>
      <c r="F148" s="4">
        <f>'[2]PETROLEUM WORK'!AW37*1000000</f>
        <v>15689.482703969654</v>
      </c>
      <c r="G148" s="4">
        <f>'[2]PETROLEUM WORK'!AV37*1000000</f>
        <v>0</v>
      </c>
      <c r="H148" s="4">
        <f>'[2]PETROLEUM WORK'!AU37*1000000</f>
        <v>4945.54996525653</v>
      </c>
      <c r="I148" s="4">
        <f>'[2]PETROLEUM WORK'!AX37*1000000</f>
        <v>5628.065535185644</v>
      </c>
      <c r="J148" s="4"/>
      <c r="K148" s="4">
        <f t="shared" si="10"/>
        <v>1009.6157700127508</v>
      </c>
      <c r="L148" s="4">
        <f>'[2]PETROLEUM WORK'!BA37*1000000</f>
        <v>167.19744156937716</v>
      </c>
      <c r="M148" s="4">
        <f>'[2]PETROLEUM WORK'!BB37*1000000</f>
        <v>271.8891695998334</v>
      </c>
      <c r="N148" s="4">
        <f>'[2]PETROLEUM WORK'!BC37*1000000</f>
        <v>0.6759370078457757</v>
      </c>
      <c r="O148" s="4">
        <f>'[2]PETROLEUM WORK'!BF37*1000000</f>
        <v>569.8532218356945</v>
      </c>
      <c r="P148" s="4">
        <f>'[2]PETROLEUM WORK'!BE37*1000000</f>
        <v>0</v>
      </c>
      <c r="Q148" s="4">
        <f>'[2]PETROLEUM WORK'!BD37*1000000</f>
        <v>0</v>
      </c>
      <c r="R148" s="4">
        <f>'[2]PETROLEUM WORK'!BG37*1000000</f>
        <v>2814.032767592822</v>
      </c>
      <c r="T148" s="6">
        <f t="shared" si="11"/>
        <v>0.037294645624702555</v>
      </c>
    </row>
    <row r="149" spans="1:20" ht="11.25">
      <c r="A149" s="2">
        <v>1927</v>
      </c>
      <c r="B149" s="4">
        <f t="shared" si="9"/>
        <v>31005.449274521307</v>
      </c>
      <c r="C149" s="4">
        <f>'[2]PETROLEUM WORK'!AR38*1000000</f>
        <v>3840.847628325988</v>
      </c>
      <c r="D149" s="4">
        <f>'[2]PETROLEUM WORK'!AS38*1000000</f>
        <v>3840.847628325988</v>
      </c>
      <c r="E149" s="4">
        <f>'[2]PETROLEUM WORK'!AT38*1000000</f>
        <v>31.309159062032013</v>
      </c>
      <c r="F149" s="4">
        <f>'[2]PETROLEUM WORK'!AW38*1000000</f>
        <v>17492.691927024953</v>
      </c>
      <c r="G149" s="4">
        <f>'[2]PETROLEUM WORK'!AV38*1000000</f>
        <v>0</v>
      </c>
      <c r="H149" s="4">
        <f>'[2]PETROLEUM WORK'!AU38*1000000</f>
        <v>5799.752931782346</v>
      </c>
      <c r="I149" s="4">
        <f>'[2]PETROLEUM WORK'!AX38*1000000</f>
        <v>6122.373547590182</v>
      </c>
      <c r="J149" s="4"/>
      <c r="K149" s="4">
        <f t="shared" si="10"/>
        <v>1188.4735606840247</v>
      </c>
      <c r="L149" s="4">
        <f>'[2]PETROLEUM WORK'!BA38*1000000</f>
        <v>208.61364527989713</v>
      </c>
      <c r="M149" s="4">
        <f>'[2]PETROLEUM WORK'!BB38*1000000</f>
        <v>330.3128960360345</v>
      </c>
      <c r="N149" s="4">
        <f>'[2]PETROLEUM WORK'!BC38*1000000</f>
        <v>1.2210572034192484</v>
      </c>
      <c r="O149" s="4">
        <f>'[2]PETROLEUM WORK'!BF38*1000000</f>
        <v>648.3259621646738</v>
      </c>
      <c r="P149" s="4">
        <f>'[2]PETROLEUM WORK'!BE38*1000000</f>
        <v>0</v>
      </c>
      <c r="Q149" s="4">
        <f>'[2]PETROLEUM WORK'!BD38*1000000</f>
        <v>0</v>
      </c>
      <c r="R149" s="4">
        <f>'[2]PETROLEUM WORK'!BG38*1000000</f>
        <v>3061.186773795091</v>
      </c>
      <c r="T149" s="6">
        <f t="shared" si="11"/>
        <v>0.03833111883531556</v>
      </c>
    </row>
    <row r="150" spans="1:20" ht="11.25">
      <c r="A150" s="2">
        <v>1928</v>
      </c>
      <c r="B150" s="4">
        <f t="shared" si="9"/>
        <v>38803.65437072728</v>
      </c>
      <c r="C150" s="4">
        <f>'[2]PETROLEUM WORK'!AR39*1000000</f>
        <v>5009.234671988408</v>
      </c>
      <c r="D150" s="4">
        <f>'[2]PETROLEUM WORK'!AS39*1000000</f>
        <v>5009.234671988408</v>
      </c>
      <c r="E150" s="4">
        <f>'[2]PETROLEUM WORK'!AT39*1000000</f>
        <v>54.79218553791239</v>
      </c>
      <c r="F150" s="4">
        <f>'[2]PETROLEUM WORK'!AW39*1000000</f>
        <v>22840.787179095278</v>
      </c>
      <c r="G150" s="4">
        <f>'[2]PETROLEUM WORK'!AV39*1000000</f>
        <v>0</v>
      </c>
      <c r="H150" s="4">
        <f>'[2]PETROLEUM WORK'!AU39*1000000</f>
        <v>5889.605662117278</v>
      </c>
      <c r="I150" s="4">
        <f>'[2]PETROLEUM WORK'!AX39*1000000</f>
        <v>7253.505636482471</v>
      </c>
      <c r="J150" s="4"/>
      <c r="K150" s="4">
        <f t="shared" si="10"/>
        <v>1588.0803153718527</v>
      </c>
      <c r="L150" s="4">
        <f>'[2]PETROLEUM WORK'!BA39*1000000</f>
        <v>285.0285699492296</v>
      </c>
      <c r="M150" s="4">
        <f>'[2]PETROLEUM WORK'!BB39*1000000</f>
        <v>437.23462636927326</v>
      </c>
      <c r="N150" s="4">
        <f>'[2]PETROLEUM WORK'!BC39*1000000</f>
        <v>2.136895235978583</v>
      </c>
      <c r="O150" s="4">
        <f>'[2]PETROLEUM WORK'!BF39*1000000</f>
        <v>863.6802238173713</v>
      </c>
      <c r="P150" s="4">
        <f>'[2]PETROLEUM WORK'!BE39*1000000</f>
        <v>0</v>
      </c>
      <c r="Q150" s="4">
        <f>'[2]PETROLEUM WORK'!BD39*1000000</f>
        <v>0</v>
      </c>
      <c r="R150" s="4">
        <f>'[2]PETROLEUM WORK'!BG39*1000000</f>
        <v>3626.7528182412357</v>
      </c>
      <c r="T150" s="6">
        <f t="shared" si="11"/>
        <v>0.04092605042296917</v>
      </c>
    </row>
    <row r="151" spans="1:20" ht="11.25">
      <c r="A151" s="2">
        <v>1929</v>
      </c>
      <c r="B151" s="4">
        <f t="shared" si="9"/>
        <v>48647.919772245325</v>
      </c>
      <c r="C151" s="4">
        <f>'[2]PETROLEUM WORK'!AR40*1000000</f>
        <v>6957.399022388321</v>
      </c>
      <c r="D151" s="4">
        <f>'[2]PETROLEUM WORK'!AS40*1000000</f>
        <v>6957.399022388321</v>
      </c>
      <c r="E151" s="4">
        <f>'[2]PETROLEUM WORK'!AT40*1000000</f>
        <v>95.73837716726635</v>
      </c>
      <c r="F151" s="4">
        <f>'[2]PETROLEUM WORK'!AW40*1000000</f>
        <v>28974.516613225307</v>
      </c>
      <c r="G151" s="4">
        <f>'[2]PETROLEUM WORK'!AV40*1000000</f>
        <v>0</v>
      </c>
      <c r="H151" s="4">
        <f>'[2]PETROLEUM WORK'!AU40*1000000</f>
        <v>5662.866737076113</v>
      </c>
      <c r="I151" s="4">
        <f>'[2]PETROLEUM WORK'!AX40*1000000</f>
        <v>7470.980264444775</v>
      </c>
      <c r="J151" s="4"/>
      <c r="K151" s="4">
        <f t="shared" si="10"/>
        <v>2156.432492602161</v>
      </c>
      <c r="L151" s="4">
        <f>'[2]PETROLEUM WORK'!BA40*1000000</f>
        <v>418.48850266778476</v>
      </c>
      <c r="M151" s="4">
        <f>'[2]PETROLEUM WORK'!BB40*1000000</f>
        <v>616.226770554393</v>
      </c>
      <c r="N151" s="4">
        <f>'[2]PETROLEUM WORK'!BC40*1000000</f>
        <v>3.733796709523387</v>
      </c>
      <c r="O151" s="4">
        <f>'[2]PETROLEUM WORK'!BF40*1000000</f>
        <v>1117.9834226704595</v>
      </c>
      <c r="P151" s="4">
        <f>'[2]PETROLEUM WORK'!BE40*1000000</f>
        <v>0</v>
      </c>
      <c r="Q151" s="4">
        <f>'[2]PETROLEUM WORK'!BD40*1000000</f>
        <v>0</v>
      </c>
      <c r="R151" s="4">
        <f>'[2]PETROLEUM WORK'!BG40*1000000</f>
        <v>3735.4901322223873</v>
      </c>
      <c r="T151" s="6">
        <f t="shared" si="11"/>
        <v>0.044327332035941476</v>
      </c>
    </row>
    <row r="152" spans="1:20" ht="11.25">
      <c r="A152" s="2">
        <v>1930</v>
      </c>
      <c r="B152" s="4">
        <f t="shared" si="9"/>
        <v>74254.5020385355</v>
      </c>
      <c r="C152" s="4">
        <f>'[2]PETROLEUM WORK'!AR41*1000000</f>
        <v>16894.83643879561</v>
      </c>
      <c r="D152" s="4">
        <f>'[2]PETROLEUM WORK'!AS41*1000000</f>
        <v>16894.83643879561</v>
      </c>
      <c r="E152" s="4">
        <f>'[2]PETROLEUM WORK'!AT41*1000000</f>
        <v>262.39726211065437</v>
      </c>
      <c r="F152" s="4">
        <f>'[2]PETROLEUM WORK'!AW41*1000000</f>
        <v>34641.202902186604</v>
      </c>
      <c r="G152" s="4">
        <f>'[2]PETROLEUM WORK'!AV41*1000000</f>
        <v>115.656864966318</v>
      </c>
      <c r="H152" s="4">
        <f>'[2]PETROLEUM WORK'!AU41*1000000</f>
        <v>5445.572131680703</v>
      </c>
      <c r="I152" s="4">
        <f>'[2]PETROLEUM WORK'!AX41*1000000</f>
        <v>8295.563130098937</v>
      </c>
      <c r="J152" s="4"/>
      <c r="K152" s="4">
        <f t="shared" si="10"/>
        <v>3990.3401391178627</v>
      </c>
      <c r="L152" s="4">
        <f>'[2]PETROLEUM WORK'!BA41*1000000</f>
        <v>1091.901495365554</v>
      </c>
      <c r="M152" s="4">
        <f>'[2]PETROLEUM WORK'!BB41*1000000</f>
        <v>1518.1217314289174</v>
      </c>
      <c r="N152" s="4">
        <f>'[2]PETROLEUM WORK'!BC41*1000000</f>
        <v>10.233493222315518</v>
      </c>
      <c r="O152" s="4">
        <f>'[2]PETROLEUM WORK'!BF41*1000000</f>
        <v>1364.0146008245022</v>
      </c>
      <c r="P152" s="4">
        <f>'[2]PETROLEUM WORK'!BE41*1000000</f>
        <v>6.068818276573686</v>
      </c>
      <c r="Q152" s="4">
        <f>'[2]PETROLEUM WORK'!BD41*1000000</f>
        <v>0</v>
      </c>
      <c r="R152" s="4">
        <f>'[2]PETROLEUM WORK'!BG41*1000000</f>
        <v>4147.781565049469</v>
      </c>
      <c r="T152" s="6">
        <f t="shared" si="11"/>
        <v>0.05373869636950787</v>
      </c>
    </row>
    <row r="153" spans="1:20" ht="11.25">
      <c r="A153" s="2">
        <v>1931</v>
      </c>
      <c r="B153" s="4">
        <f t="shared" si="9"/>
        <v>80253.12249123356</v>
      </c>
      <c r="C153" s="4">
        <f>'[2]PETROLEUM WORK'!AR42*1000000</f>
        <v>19447.99378005316</v>
      </c>
      <c r="D153" s="4">
        <f>'[2]PETROLEUM WORK'!AS42*1000000</f>
        <v>19447.99378005316</v>
      </c>
      <c r="E153" s="4">
        <f>'[2]PETROLEUM WORK'!AT42*1000000</f>
        <v>359.119807394655</v>
      </c>
      <c r="F153" s="4">
        <f>'[2]PETROLEUM WORK'!AW42*1000000</f>
        <v>36294.18554425704</v>
      </c>
      <c r="G153" s="4">
        <f>'[2]PETROLEUM WORK'!AV42*1000000</f>
        <v>128.45179220691</v>
      </c>
      <c r="H153" s="4">
        <f>'[2]PETROLEUM WORK'!AU42*1000000</f>
        <v>4575.377787268645</v>
      </c>
      <c r="I153" s="4">
        <f>'[2]PETROLEUM WORK'!AX42*1000000</f>
        <v>7187.615170769434</v>
      </c>
      <c r="J153" s="4"/>
      <c r="K153" s="4">
        <f t="shared" si="10"/>
        <v>4619.618683890075</v>
      </c>
      <c r="L153" s="4">
        <f>'[2]PETROLEUM WORK'!BA42*1000000</f>
        <v>1367.396463665546</v>
      </c>
      <c r="M153" s="4">
        <f>'[2]PETROLEUM WORK'!BB42*1000000</f>
        <v>1772.545718810556</v>
      </c>
      <c r="N153" s="4">
        <f>'[2]PETROLEUM WORK'!BC42*1000000</f>
        <v>14.005672488391543</v>
      </c>
      <c r="O153" s="4">
        <f>'[2]PETROLEUM WORK'!BF42*1000000</f>
        <v>1459.1384658448058</v>
      </c>
      <c r="P153" s="4">
        <f>'[2]PETROLEUM WORK'!BE42*1000000</f>
        <v>6.532363080774809</v>
      </c>
      <c r="Q153" s="4">
        <f>'[2]PETROLEUM WORK'!BD42*1000000</f>
        <v>0</v>
      </c>
      <c r="R153" s="4">
        <f>'[2]PETROLEUM WORK'!BG42*1000000</f>
        <v>3593.807585384717</v>
      </c>
      <c r="T153" s="6">
        <f t="shared" si="11"/>
        <v>0.0575631021010391</v>
      </c>
    </row>
    <row r="154" spans="1:20" ht="11.25">
      <c r="A154" s="2">
        <v>1932</v>
      </c>
      <c r="B154" s="4">
        <f aca="true" t="shared" si="12" ref="B154:B185">SUM(C154:H154)</f>
        <v>90167.837137147</v>
      </c>
      <c r="C154" s="4">
        <f>'[2]PETROLEUM WORK'!AR43*1000000</f>
        <v>21660.240987545345</v>
      </c>
      <c r="D154" s="4">
        <f>'[2]PETROLEUM WORK'!AS43*1000000</f>
        <v>21660.240987545345</v>
      </c>
      <c r="E154" s="4">
        <f>'[2]PETROLEUM WORK'!AT43*1000000</f>
        <v>469.4667063453415</v>
      </c>
      <c r="F154" s="4">
        <f>'[2]PETROLEUM WORK'!AW43*1000000</f>
        <v>40987.82563343846</v>
      </c>
      <c r="G154" s="4">
        <f>'[2]PETROLEUM WORK'!AV43*1000000</f>
        <v>105.6837796851315</v>
      </c>
      <c r="H154" s="4">
        <f>'[2]PETROLEUM WORK'!AU43*1000000</f>
        <v>5284.379042587381</v>
      </c>
      <c r="I154" s="4">
        <f>'[2]PETROLEUM WORK'!AX43*1000000</f>
        <v>6920.810934268578</v>
      </c>
      <c r="J154" s="4"/>
      <c r="K154" s="4">
        <f aca="true" t="shared" si="13" ref="K154:K185">SUM(L154:Q154)</f>
        <v>5382.955357502211</v>
      </c>
      <c r="L154" s="4">
        <f>'[2]PETROLEUM WORK'!BA43*1000000</f>
        <v>1659.6823030082926</v>
      </c>
      <c r="M154" s="4">
        <f>'[2]PETROLEUM WORK'!BB43*1000000</f>
        <v>2002.0251312774024</v>
      </c>
      <c r="N154" s="4">
        <f>'[2]PETROLEUM WORK'!BC43*1000000</f>
        <v>18.309201547468316</v>
      </c>
      <c r="O154" s="4">
        <f>'[2]PETROLEUM WORK'!BF43*1000000</f>
        <v>1697.5809791514198</v>
      </c>
      <c r="P154" s="4">
        <f>'[2]PETROLEUM WORK'!BE43*1000000</f>
        <v>5.357742517628404</v>
      </c>
      <c r="Q154" s="4">
        <f>'[2]PETROLEUM WORK'!BD43*1000000</f>
        <v>0</v>
      </c>
      <c r="R154" s="4">
        <f>'[2]PETROLEUM WORK'!BG43*1000000</f>
        <v>3460.405467134289</v>
      </c>
      <c r="T154" s="6">
        <f aca="true" t="shared" si="14" ref="T154:T185">K154/B154</f>
        <v>0.059699284450115325</v>
      </c>
    </row>
    <row r="155" spans="1:20" ht="11.25">
      <c r="A155" s="2">
        <v>1933</v>
      </c>
      <c r="B155" s="4">
        <f t="shared" si="12"/>
        <v>93490.90703107728</v>
      </c>
      <c r="C155" s="4">
        <f>'[2]PETROLEUM WORK'!AR44*1000000</f>
        <v>23226.287696302807</v>
      </c>
      <c r="D155" s="4">
        <f>'[2]PETROLEUM WORK'!AS44*1000000</f>
        <v>23226.287696302807</v>
      </c>
      <c r="E155" s="4">
        <f>'[2]PETROLEUM WORK'!AT44*1000000</f>
        <v>559.0140675076889</v>
      </c>
      <c r="F155" s="4">
        <f>'[2]PETROLEUM WORK'!AW44*1000000</f>
        <v>41300.1829640746</v>
      </c>
      <c r="G155" s="4">
        <f>'[2]PETROLEUM WORK'!AV44*1000000</f>
        <v>197.8768354821463</v>
      </c>
      <c r="H155" s="4">
        <f>'[2]PETROLEUM WORK'!AU44*1000000</f>
        <v>4981.257771407221</v>
      </c>
      <c r="I155" s="4">
        <f>'[2]PETROLEUM WORK'!AX44*1000000</f>
        <v>8685.928839832199</v>
      </c>
      <c r="J155" s="4"/>
      <c r="K155" s="4">
        <f t="shared" si="13"/>
        <v>5897.012963096952</v>
      </c>
      <c r="L155" s="4">
        <f>'[2]PETROLEUM WORK'!BA44*1000000</f>
        <v>1929.2643097096397</v>
      </c>
      <c r="M155" s="4">
        <f>'[2]PETROLEUM WORK'!BB44*1000000</f>
        <v>2176.6349612535164</v>
      </c>
      <c r="N155" s="4">
        <f>'[2]PETROLEUM WORK'!BC44*1000000</f>
        <v>21.801548632799864</v>
      </c>
      <c r="O155" s="4">
        <f>'[2]PETROLEUM WORK'!BF44*1000000</f>
        <v>1759.699339993733</v>
      </c>
      <c r="P155" s="4">
        <f>'[2]PETROLEUM WORK'!BE44*1000000</f>
        <v>9.612803507263722</v>
      </c>
      <c r="Q155" s="4">
        <f>'[2]PETROLEUM WORK'!BD44*1000000</f>
        <v>0</v>
      </c>
      <c r="R155" s="4">
        <f>'[2]PETROLEUM WORK'!BG44*1000000</f>
        <v>4342.964419916099</v>
      </c>
      <c r="T155" s="6">
        <f t="shared" si="14"/>
        <v>0.06307579154341425</v>
      </c>
    </row>
    <row r="156" spans="1:20" ht="11.25">
      <c r="A156" s="2">
        <v>1934</v>
      </c>
      <c r="B156" s="4">
        <f t="shared" si="12"/>
        <v>109868.5855089873</v>
      </c>
      <c r="C156" s="4">
        <f>'[2]PETROLEUM WORK'!AR45*1000000</f>
        <v>27021.90313490238</v>
      </c>
      <c r="D156" s="4">
        <f>'[2]PETROLEUM WORK'!AS45*1000000</f>
        <v>27021.90313490238</v>
      </c>
      <c r="E156" s="4">
        <f>'[2]PETROLEUM WORK'!AT45*1000000</f>
        <v>731.6702559050854</v>
      </c>
      <c r="F156" s="4">
        <f>'[2]PETROLEUM WORK'!AW45*1000000</f>
        <v>48277.838521792684</v>
      </c>
      <c r="G156" s="4">
        <f>'[2]PETROLEUM WORK'!AV45*1000000</f>
        <v>230.811210131646</v>
      </c>
      <c r="H156" s="4">
        <f>'[2]PETROLEUM WORK'!AU45*1000000</f>
        <v>6584.459251353129</v>
      </c>
      <c r="I156" s="4">
        <f>'[2]PETROLEUM WORK'!AX45*1000000</f>
        <v>10811.025187281983</v>
      </c>
      <c r="J156" s="4"/>
      <c r="K156" s="4">
        <f t="shared" si="13"/>
        <v>7116.842176671083</v>
      </c>
      <c r="L156" s="4">
        <f>'[2]PETROLEUM WORK'!BA45*1000000</f>
        <v>2394.0945618832184</v>
      </c>
      <c r="M156" s="4">
        <f>'[2]PETROLEUM WORK'!BB45*1000000</f>
        <v>2567.0807978157213</v>
      </c>
      <c r="N156" s="4">
        <f>'[2]PETROLEUM WORK'!BC45*1000000</f>
        <v>28.53513998029832</v>
      </c>
      <c r="O156" s="4">
        <f>'[2]PETROLEUM WORK'!BF45*1000000</f>
        <v>2116.016676332734</v>
      </c>
      <c r="P156" s="4">
        <f>'[2]PETROLEUM WORK'!BE45*1000000</f>
        <v>11.115000659109448</v>
      </c>
      <c r="Q156" s="4">
        <f>'[2]PETROLEUM WORK'!BD45*1000000</f>
        <v>0</v>
      </c>
      <c r="R156" s="4">
        <f>'[2]PETROLEUM WORK'!BG45*1000000</f>
        <v>5405.512593640991</v>
      </c>
      <c r="T156" s="6">
        <f t="shared" si="14"/>
        <v>0.06477595159436109</v>
      </c>
    </row>
    <row r="157" spans="1:20" ht="11.25">
      <c r="A157" s="2">
        <v>1935</v>
      </c>
      <c r="B157" s="4">
        <f t="shared" si="12"/>
        <v>131941.37694913152</v>
      </c>
      <c r="C157" s="4">
        <f>'[2]PETROLEUM WORK'!AR46*1000000</f>
        <v>35650.65270532684</v>
      </c>
      <c r="D157" s="4">
        <f>'[2]PETROLEUM WORK'!AS46*1000000</f>
        <v>35650.65270532684</v>
      </c>
      <c r="E157" s="4">
        <f>'[2]PETROLEUM WORK'!AT46*1000000</f>
        <v>1094.095142346299</v>
      </c>
      <c r="F157" s="4">
        <f>'[2]PETROLEUM WORK'!AW46*1000000</f>
        <v>54225.19083085539</v>
      </c>
      <c r="G157" s="4">
        <f>'[2]PETROLEUM WORK'!AV46*1000000</f>
        <v>178.97435989106026</v>
      </c>
      <c r="H157" s="4">
        <f>'[2]PETROLEUM WORK'!AU46*1000000</f>
        <v>5141.811205385094</v>
      </c>
      <c r="I157" s="4">
        <f>'[2]PETROLEUM WORK'!AX46*1000000</f>
        <v>11162.79302964393</v>
      </c>
      <c r="J157" s="4"/>
      <c r="K157" s="4">
        <f t="shared" si="13"/>
        <v>9236.015373879698</v>
      </c>
      <c r="L157" s="4">
        <f>'[2]PETROLEUM WORK'!BA46*1000000</f>
        <v>3309.096824401076</v>
      </c>
      <c r="M157" s="4">
        <f>'[2]PETROLEUM WORK'!BB46*1000000</f>
        <v>3432.6485604843206</v>
      </c>
      <c r="N157" s="4">
        <f>'[2]PETROLEUM WORK'!BC46*1000000</f>
        <v>42.66971055150565</v>
      </c>
      <c r="O157" s="4">
        <f>'[2]PETROLEUM WORK'!BF46*1000000</f>
        <v>2443.1674128488094</v>
      </c>
      <c r="P157" s="4">
        <f>'[2]PETROLEUM WORK'!BE46*1000000</f>
        <v>8.432865593986483</v>
      </c>
      <c r="Q157" s="4">
        <f>'[2]PETROLEUM WORK'!BD46*1000000</f>
        <v>0</v>
      </c>
      <c r="R157" s="4">
        <f>'[2]PETROLEUM WORK'!BG46*1000000</f>
        <v>5581.396514821965</v>
      </c>
      <c r="T157" s="6">
        <f t="shared" si="14"/>
        <v>0.07000090182051485</v>
      </c>
    </row>
    <row r="158" spans="1:20" ht="11.25">
      <c r="A158" s="2">
        <v>1936</v>
      </c>
      <c r="B158" s="4">
        <f t="shared" si="12"/>
        <v>122956.1249622883</v>
      </c>
      <c r="C158" s="4">
        <f>'[2]PETROLEUM WORK'!AR47*1000000</f>
        <v>32192.55591655353</v>
      </c>
      <c r="D158" s="4">
        <f>'[2]PETROLEUM WORK'!AS47*1000000</f>
        <v>32192.55591655353</v>
      </c>
      <c r="E158" s="4">
        <f>'[2]PETROLEUM WORK'!AT47*1000000</f>
        <v>1076.890774557138</v>
      </c>
      <c r="F158" s="4">
        <f>'[2]PETROLEUM WORK'!AW47*1000000</f>
        <v>52211.89736175349</v>
      </c>
      <c r="G158" s="4">
        <f>'[2]PETROLEUM WORK'!AV47*1000000</f>
        <v>228.72382018907206</v>
      </c>
      <c r="H158" s="4">
        <f>'[2]PETROLEUM WORK'!AU47*1000000</f>
        <v>5053.501172681541</v>
      </c>
      <c r="I158" s="4">
        <f>'[2]PETROLEUM WORK'!AX47*1000000</f>
        <v>12882.189165307867</v>
      </c>
      <c r="J158" s="4"/>
      <c r="K158" s="4">
        <f t="shared" si="13"/>
        <v>8693.587866822654</v>
      </c>
      <c r="L158" s="4">
        <f>'[2]PETROLEUM WORK'!BA47*1000000</f>
        <v>3084.8949099462225</v>
      </c>
      <c r="M158" s="4">
        <f>'[2]PETROLEUM WORK'!BB47*1000000</f>
        <v>3141.0736701437177</v>
      </c>
      <c r="N158" s="4">
        <f>'[2]PETROLEUM WORK'!BC47*1000000</f>
        <v>41.998740207728375</v>
      </c>
      <c r="O158" s="4">
        <f>'[2]PETROLEUM WORK'!BF47*1000000</f>
        <v>2414.2104472894634</v>
      </c>
      <c r="P158" s="4">
        <f>'[2]PETROLEUM WORK'!BE47*1000000</f>
        <v>11.410099235521725</v>
      </c>
      <c r="Q158" s="4">
        <f>'[2]PETROLEUM WORK'!BD47*1000000</f>
        <v>0</v>
      </c>
      <c r="R158" s="4">
        <f>'[2]PETROLEUM WORK'!BG47*1000000</f>
        <v>6441.094582653934</v>
      </c>
      <c r="T158" s="6">
        <f t="shared" si="14"/>
        <v>0.07070479709318306</v>
      </c>
    </row>
    <row r="159" spans="1:20" ht="11.25">
      <c r="A159" s="2">
        <v>1937</v>
      </c>
      <c r="B159" s="4">
        <f t="shared" si="12"/>
        <v>166174.17602149656</v>
      </c>
      <c r="C159" s="4">
        <f>'[2]PETROLEUM WORK'!AR48*1000000</f>
        <v>44998.348828283655</v>
      </c>
      <c r="D159" s="4">
        <f>'[2]PETROLEUM WORK'!AS48*1000000</f>
        <v>44998.348828283655</v>
      </c>
      <c r="E159" s="4">
        <f>'[2]PETROLEUM WORK'!AT48*1000000</f>
        <v>1660.0926703135067</v>
      </c>
      <c r="F159" s="4">
        <f>'[2]PETROLEUM WORK'!AW48*1000000</f>
        <v>67521.5151246305</v>
      </c>
      <c r="G159" s="4">
        <f>'[2]PETROLEUM WORK'!AV48*1000000</f>
        <v>233.32380913659605</v>
      </c>
      <c r="H159" s="4">
        <f>'[2]PETROLEUM WORK'!AU48*1000000</f>
        <v>6762.546760848622</v>
      </c>
      <c r="I159" s="4">
        <f>'[2]PETROLEUM WORK'!AX48*1000000</f>
        <v>13400.181399998768</v>
      </c>
      <c r="J159" s="4"/>
      <c r="K159" s="4">
        <f t="shared" si="13"/>
        <v>12136.162548001355</v>
      </c>
      <c r="L159" s="4">
        <f>'[2]PETROLEUM WORK'!BA48*1000000</f>
        <v>4404.154150217608</v>
      </c>
      <c r="M159" s="4">
        <f>'[2]PETROLEUM WORK'!BB48*1000000</f>
        <v>4448.408198453176</v>
      </c>
      <c r="N159" s="4">
        <f>'[2]PETROLEUM WORK'!BC48*1000000</f>
        <v>64.74361414222675</v>
      </c>
      <c r="O159" s="4">
        <f>'[2]PETROLEUM WORK'!BF48*1000000</f>
        <v>3206.4478947044627</v>
      </c>
      <c r="P159" s="4">
        <f>'[2]PETROLEUM WORK'!BE48*1000000</f>
        <v>12.408690483881532</v>
      </c>
      <c r="Q159" s="4">
        <f>'[2]PETROLEUM WORK'!BD48*1000000</f>
        <v>0</v>
      </c>
      <c r="R159" s="4">
        <f>'[2]PETROLEUM WORK'!BG48*1000000</f>
        <v>6700.090699999384</v>
      </c>
      <c r="T159" s="6">
        <f t="shared" si="14"/>
        <v>0.07303278306270285</v>
      </c>
    </row>
    <row r="160" spans="1:20" ht="11.25">
      <c r="A160" s="2">
        <v>1938</v>
      </c>
      <c r="B160" s="4">
        <f t="shared" si="12"/>
        <v>139999.7548446381</v>
      </c>
      <c r="C160" s="4">
        <f>'[2]PETROLEUM WORK'!AR49*1000000</f>
        <v>37837.18720181906</v>
      </c>
      <c r="D160" s="4">
        <f>'[2]PETROLEUM WORK'!AS49*1000000</f>
        <v>37837.18720181906</v>
      </c>
      <c r="E160" s="4">
        <f>'[2]PETROLEUM WORK'!AT49*1000000</f>
        <v>1511.0981191376707</v>
      </c>
      <c r="F160" s="4">
        <f>'[2]PETROLEUM WORK'!AW49*1000000</f>
        <v>56991.75540505476</v>
      </c>
      <c r="G160" s="4">
        <f>'[2]PETROLEUM WORK'!AV49*1000000</f>
        <v>228.02802354154744</v>
      </c>
      <c r="H160" s="4">
        <f>'[2]PETROLEUM WORK'!AU49*1000000</f>
        <v>5594.49889326599</v>
      </c>
      <c r="I160" s="4">
        <f>'[2]PETROLEUM WORK'!AX49*1000000</f>
        <v>14127.060946115098</v>
      </c>
      <c r="J160" s="4"/>
      <c r="K160" s="4">
        <f t="shared" si="13"/>
        <v>10403.392853906193</v>
      </c>
      <c r="L160" s="4">
        <f>'[2]PETROLEUM WORK'!BA49*1000000</f>
        <v>3762.608401589583</v>
      </c>
      <c r="M160" s="4">
        <f>'[2]PETROLEUM WORK'!BB49*1000000</f>
        <v>3789.124032639302</v>
      </c>
      <c r="N160" s="4">
        <f>'[2]PETROLEUM WORK'!BC49*1000000</f>
        <v>58.93282664636914</v>
      </c>
      <c r="O160" s="4">
        <f>'[2]PETROLEUM WORK'!BF49*1000000</f>
        <v>2780.002724124389</v>
      </c>
      <c r="P160" s="4">
        <f>'[2]PETROLEUM WORK'!BE49*1000000</f>
        <v>12.724868906548664</v>
      </c>
      <c r="Q160" s="4">
        <f>'[2]PETROLEUM WORK'!BD49*1000000</f>
        <v>0</v>
      </c>
      <c r="R160" s="4">
        <f>'[2]PETROLEUM WORK'!BG49*1000000</f>
        <v>7063.530473057549</v>
      </c>
      <c r="T160" s="6">
        <f t="shared" si="14"/>
        <v>0.07431007908157515</v>
      </c>
    </row>
    <row r="161" spans="1:20" ht="11.25">
      <c r="A161" s="2">
        <v>1939</v>
      </c>
      <c r="B161" s="4">
        <f t="shared" si="12"/>
        <v>107981.3422155662</v>
      </c>
      <c r="C161" s="4">
        <f>'[2]PETROLEUM WORK'!AR50*1000000</f>
        <v>28788.00870645371</v>
      </c>
      <c r="D161" s="4">
        <f>'[2]PETROLEUM WORK'!AS50*1000000</f>
        <v>28788.00870645371</v>
      </c>
      <c r="E161" s="4">
        <f>'[2]PETROLEUM WORK'!AT50*1000000</f>
        <v>1218.6554979600323</v>
      </c>
      <c r="F161" s="4">
        <f>'[2]PETROLEUM WORK'!AW50*1000000</f>
        <v>43127.270447199706</v>
      </c>
      <c r="G161" s="4">
        <f>'[2]PETROLEUM WORK'!AV50*1000000</f>
        <v>323.1975427751955</v>
      </c>
      <c r="H161" s="4">
        <f>'[2]PETROLEUM WORK'!AU50*1000000</f>
        <v>5736.201314723845</v>
      </c>
      <c r="I161" s="4">
        <f>'[2]PETROLEUM WORK'!AX50*1000000</f>
        <v>17950.6244500494</v>
      </c>
      <c r="J161" s="4"/>
      <c r="K161" s="4">
        <f t="shared" si="13"/>
        <v>8028.933662808054</v>
      </c>
      <c r="L161" s="4">
        <f>'[2]PETROLEUM WORK'!BA50*1000000</f>
        <v>2886.429933664102</v>
      </c>
      <c r="M161" s="4">
        <f>'[2]PETROLEUM WORK'!BB50*1000000</f>
        <v>2919.9265973688716</v>
      </c>
      <c r="N161" s="4">
        <f>'[2]PETROLEUM WORK'!BC50*1000000</f>
        <v>47.52756442044125</v>
      </c>
      <c r="O161" s="4">
        <f>'[2]PETROLEUM WORK'!BF50*1000000</f>
        <v>2156.8564461604383</v>
      </c>
      <c r="P161" s="4">
        <f>'[2]PETROLEUM WORK'!BE50*1000000</f>
        <v>18.193121194200476</v>
      </c>
      <c r="Q161" s="4">
        <f>'[2]PETROLEUM WORK'!BD50*1000000</f>
        <v>0</v>
      </c>
      <c r="R161" s="4">
        <f>'[2]PETROLEUM WORK'!BG50*1000000</f>
        <v>8975.3122250247</v>
      </c>
      <c r="T161" s="6">
        <f t="shared" si="14"/>
        <v>0.07435482369518677</v>
      </c>
    </row>
    <row r="162" spans="1:20" ht="11.25">
      <c r="A162" s="2">
        <v>1940</v>
      </c>
      <c r="B162" s="4">
        <f t="shared" si="12"/>
        <v>104171.04707527459</v>
      </c>
      <c r="C162" s="4">
        <f>'[2]PETROLEUM WORK'!AR51*1000000</f>
        <v>28495.87969906312</v>
      </c>
      <c r="D162" s="4">
        <f>'[2]PETROLEUM WORK'!AS51*1000000</f>
        <v>28495.87969906312</v>
      </c>
      <c r="E162" s="4">
        <f>'[2]PETROLEUM WORK'!AT51*1000000</f>
        <v>1350.2345925480329</v>
      </c>
      <c r="F162" s="4">
        <f>'[2]PETROLEUM WORK'!AW51*1000000</f>
        <v>41150.57794342978</v>
      </c>
      <c r="G162" s="4">
        <f>'[2]PETROLEUM WORK'!AV51*1000000</f>
        <v>0</v>
      </c>
      <c r="H162" s="4">
        <f>'[2]PETROLEUM WORK'!AU51*1000000</f>
        <v>4678.475141170536</v>
      </c>
      <c r="I162" s="4">
        <f>'[2]PETROLEUM WORK'!AX51*1000000</f>
        <v>16478.35126085026</v>
      </c>
      <c r="J162" s="4"/>
      <c r="K162" s="4">
        <f t="shared" si="13"/>
        <v>7905.014728997417</v>
      </c>
      <c r="L162" s="4">
        <f>'[2]PETROLEUM WORK'!BA51*1000000</f>
        <v>2820.2858621757055</v>
      </c>
      <c r="M162" s="4">
        <f>'[2]PETROLEUM WORK'!BB51*1000000</f>
        <v>2926.933929089478</v>
      </c>
      <c r="N162" s="4">
        <f>'[2]PETROLEUM WORK'!BC51*1000000</f>
        <v>52.659149109373274</v>
      </c>
      <c r="O162" s="4">
        <f>'[2]PETROLEUM WORK'!BF51*1000000</f>
        <v>2105.1357886228598</v>
      </c>
      <c r="P162" s="4">
        <f>'[2]PETROLEUM WORK'!BE51*1000000</f>
        <v>0</v>
      </c>
      <c r="Q162" s="4">
        <f>'[2]PETROLEUM WORK'!BD51*1000000</f>
        <v>0</v>
      </c>
      <c r="R162" s="4">
        <f>'[2]PETROLEUM WORK'!BG51*1000000</f>
        <v>8239.17563042513</v>
      </c>
      <c r="T162" s="6">
        <f t="shared" si="14"/>
        <v>0.07588495029031635</v>
      </c>
    </row>
    <row r="163" spans="1:20" ht="11.25">
      <c r="A163" s="2">
        <v>1941</v>
      </c>
      <c r="B163" s="4">
        <f t="shared" si="12"/>
        <v>71714.30932909019</v>
      </c>
      <c r="C163" s="4">
        <f>'[2]PETROLEUM WORK'!AR52*1000000</f>
        <v>20027.479408912204</v>
      </c>
      <c r="D163" s="4">
        <f>'[2]PETROLEUM WORK'!AS52*1000000</f>
        <v>20027.479408912204</v>
      </c>
      <c r="E163" s="4">
        <f>'[2]PETROLEUM WORK'!AT52*1000000</f>
        <v>1015.3035987277824</v>
      </c>
      <c r="F163" s="4">
        <f>'[2]PETROLEUM WORK'!AW52*1000000</f>
        <v>26347.980646610336</v>
      </c>
      <c r="G163" s="4">
        <f>'[2]PETROLEUM WORK'!AV52*1000000</f>
        <v>337.6546508959851</v>
      </c>
      <c r="H163" s="4">
        <f>'[2]PETROLEUM WORK'!AU52*1000000</f>
        <v>3958.411615031669</v>
      </c>
      <c r="I163" s="4">
        <f>'[2]PETROLEUM WORK'!AX52*1000000</f>
        <v>11939.177661127023</v>
      </c>
      <c r="J163" s="4"/>
      <c r="K163" s="4">
        <f t="shared" si="13"/>
        <v>5429.609159379151</v>
      </c>
      <c r="L163" s="4">
        <f>'[2]PETROLEUM WORK'!BA52*1000000</f>
        <v>1916.581465824814</v>
      </c>
      <c r="M163" s="4">
        <f>'[2]PETROLEUM WORK'!BB52*1000000</f>
        <v>2082.8578585268656</v>
      </c>
      <c r="N163" s="4">
        <f>'[2]PETROLEUM WORK'!BC52*1000000</f>
        <v>39.5968403503835</v>
      </c>
      <c r="O163" s="4">
        <f>'[2]PETROLEUM WORK'!BF52*1000000</f>
        <v>1371.7685599753063</v>
      </c>
      <c r="P163" s="4">
        <f>'[2]PETROLEUM WORK'!BE52*1000000</f>
        <v>18.804434701781346</v>
      </c>
      <c r="Q163" s="4">
        <f>'[2]PETROLEUM WORK'!BD52*1000000</f>
        <v>0</v>
      </c>
      <c r="R163" s="4">
        <f>'[2]PETROLEUM WORK'!BG52*1000000</f>
        <v>5969.588830563512</v>
      </c>
      <c r="T163" s="6">
        <f t="shared" si="14"/>
        <v>0.07571165657418782</v>
      </c>
    </row>
    <row r="164" spans="1:20" ht="11.25">
      <c r="A164" s="2">
        <v>1942</v>
      </c>
      <c r="B164" s="4">
        <f t="shared" si="12"/>
        <v>49173.03683415995</v>
      </c>
      <c r="C164" s="4">
        <f>'[2]PETROLEUM WORK'!AR53*1000000</f>
        <v>15020.883159056297</v>
      </c>
      <c r="D164" s="4">
        <f>'[2]PETROLEUM WORK'!AS53*1000000</f>
        <v>15020.883159056297</v>
      </c>
      <c r="E164" s="4">
        <f>'[2]PETROLEUM WORK'!AT53*1000000</f>
        <v>698.4798923992614</v>
      </c>
      <c r="F164" s="4">
        <f>'[2]PETROLEUM WORK'!AW53*1000000</f>
        <v>15884.895483935297</v>
      </c>
      <c r="G164" s="4">
        <f>'[2]PETROLEUM WORK'!AV53*1000000</f>
        <v>712.6117331731525</v>
      </c>
      <c r="H164" s="4">
        <f>'[2]PETROLEUM WORK'!AU53*1000000</f>
        <v>1835.2834065396544</v>
      </c>
      <c r="I164" s="4">
        <f>'[2]PETROLEUM WORK'!AX53*1000000</f>
        <v>12591.195858640012</v>
      </c>
      <c r="J164" s="4"/>
      <c r="K164" s="4">
        <f t="shared" si="13"/>
        <v>3856.329029538867</v>
      </c>
      <c r="L164" s="4">
        <f>'[2]PETROLEUM WORK'!BA53*1000000</f>
        <v>1372.7666957861163</v>
      </c>
      <c r="M164" s="4">
        <f>'[2]PETROLEUM WORK'!BB53*1000000</f>
        <v>1581.4844126034957</v>
      </c>
      <c r="N164" s="4">
        <f>'[2]PETROLEUM WORK'!BC53*1000000</f>
        <v>27.240715803571188</v>
      </c>
      <c r="O164" s="4">
        <f>'[2]PETROLEUM WORK'!BF53*1000000</f>
        <v>836.8321938586324</v>
      </c>
      <c r="P164" s="4">
        <f>'[2]PETROLEUM WORK'!BE53*1000000</f>
        <v>38.00501148705164</v>
      </c>
      <c r="Q164" s="4">
        <f>'[2]PETROLEUM WORK'!BD53*1000000</f>
        <v>0</v>
      </c>
      <c r="R164" s="4">
        <f>'[2]PETROLEUM WORK'!BG53*1000000</f>
        <v>6295.597929320006</v>
      </c>
      <c r="T164" s="6">
        <f t="shared" si="14"/>
        <v>0.07842364998819676</v>
      </c>
    </row>
    <row r="165" spans="1:20" ht="11.25">
      <c r="A165" s="2">
        <v>1943</v>
      </c>
      <c r="B165" s="4">
        <f t="shared" si="12"/>
        <v>44306.86414733476</v>
      </c>
      <c r="C165" s="4">
        <f>'[2]PETROLEUM WORK'!AR54*1000000</f>
        <v>13397.048057478587</v>
      </c>
      <c r="D165" s="4">
        <f>'[2]PETROLEUM WORK'!AS54*1000000</f>
        <v>13397.048057478587</v>
      </c>
      <c r="E165" s="4">
        <f>'[2]PETROLEUM WORK'!AT54*1000000</f>
        <v>596.5579716368939</v>
      </c>
      <c r="F165" s="4">
        <f>'[2]PETROLEUM WORK'!AW54*1000000</f>
        <v>13004.112389322023</v>
      </c>
      <c r="G165" s="4">
        <f>'[2]PETROLEUM WORK'!AV54*1000000</f>
        <v>1087.56881545032</v>
      </c>
      <c r="H165" s="4">
        <f>'[2]PETROLEUM WORK'!AU54*1000000</f>
        <v>2824.528855968349</v>
      </c>
      <c r="I165" s="4">
        <f>'[2]PETROLEUM WORK'!AX54*1000000</f>
        <v>11113.287944277197</v>
      </c>
      <c r="J165" s="4"/>
      <c r="K165" s="4">
        <f t="shared" si="13"/>
        <v>3369.5712555673495</v>
      </c>
      <c r="L165" s="4">
        <f>'[2]PETROLEUM WORK'!BA54*1000000</f>
        <v>1166.6474235206374</v>
      </c>
      <c r="M165" s="4">
        <f>'[2]PETROLEUM WORK'!BB54*1000000</f>
        <v>1427.7425501255725</v>
      </c>
      <c r="N165" s="4">
        <f>'[2]PETROLEUM WORK'!BC54*1000000</f>
        <v>23.265760893838852</v>
      </c>
      <c r="O165" s="4">
        <f>'[2]PETROLEUM WORK'!BF54*1000000</f>
        <v>693.750739190544</v>
      </c>
      <c r="P165" s="4">
        <f>'[2]PETROLEUM WORK'!BE54*1000000</f>
        <v>58.164781836756994</v>
      </c>
      <c r="Q165" s="4">
        <f>'[2]PETROLEUM WORK'!BD54*1000000</f>
        <v>0</v>
      </c>
      <c r="R165" s="4">
        <f>'[2]PETROLEUM WORK'!BG54*1000000</f>
        <v>5556.643972138599</v>
      </c>
      <c r="T165" s="6">
        <f t="shared" si="14"/>
        <v>0.07605077272818106</v>
      </c>
    </row>
    <row r="166" spans="1:20" ht="11.25">
      <c r="A166" s="2">
        <v>1944</v>
      </c>
      <c r="B166" s="4">
        <f t="shared" si="12"/>
        <v>24854.18140621204</v>
      </c>
      <c r="C166" s="4">
        <f>'[2]PETROLEUM WORK'!AR55*1000000</f>
        <v>7524.16415201707</v>
      </c>
      <c r="D166" s="4">
        <f>'[2]PETROLEUM WORK'!AS55*1000000</f>
        <v>7524.16415201707</v>
      </c>
      <c r="E166" s="4">
        <f>'[2]PETROLEUM WORK'!AT55*1000000</f>
        <v>225.31755534268825</v>
      </c>
      <c r="F166" s="4">
        <f>'[2]PETROLEUM WORK'!AW55*1000000</f>
        <v>5650.18258693132</v>
      </c>
      <c r="G166" s="4">
        <f>'[2]PETROLEUM WORK'!AV55*1000000</f>
        <v>1462.5258977274873</v>
      </c>
      <c r="H166" s="4">
        <f>'[2]PETROLEUM WORK'!AU55*1000000</f>
        <v>2467.8270621764045</v>
      </c>
      <c r="I166" s="4">
        <f>'[2]PETROLEUM WORK'!AX55*1000000</f>
        <v>6241.786304006742</v>
      </c>
      <c r="J166" s="4"/>
      <c r="K166" s="4">
        <f t="shared" si="13"/>
        <v>1836.6209296351908</v>
      </c>
      <c r="L166" s="4">
        <f>'[2]PETROLEUM WORK'!BA55*1000000</f>
        <v>632.9214030995262</v>
      </c>
      <c r="M166" s="4">
        <f>'[2]PETROLEUM WORK'!BB55*1000000</f>
        <v>811.5348478246967</v>
      </c>
      <c r="N166" s="4">
        <f>'[2]PETROLEUM WORK'!BC55*1000000</f>
        <v>8.78738465836484</v>
      </c>
      <c r="O166" s="4">
        <f>'[2]PETROLEUM WORK'!BF55*1000000</f>
        <v>305.1143213946127</v>
      </c>
      <c r="P166" s="4">
        <f>'[2]PETROLEUM WORK'!BE55*1000000</f>
        <v>78.26297265799055</v>
      </c>
      <c r="Q166" s="4">
        <f>'[2]PETROLEUM WORK'!BD55*1000000</f>
        <v>0</v>
      </c>
      <c r="R166" s="4">
        <f>'[2]PETROLEUM WORK'!BG55*1000000</f>
        <v>3120.893152003371</v>
      </c>
      <c r="T166" s="6">
        <f t="shared" si="14"/>
        <v>0.07389585275884994</v>
      </c>
    </row>
    <row r="167" spans="1:20" ht="11.25">
      <c r="A167" s="2">
        <v>1945</v>
      </c>
      <c r="B167" s="4">
        <f t="shared" si="12"/>
        <v>9097.905665788152</v>
      </c>
      <c r="C167" s="4">
        <f>'[2]PETROLEUM WORK'!AR56*1000000</f>
        <v>1253.6226291001317</v>
      </c>
      <c r="D167" s="4">
        <f>'[2]PETROLEUM WORK'!AS56*1000000</f>
        <v>1253.6226291001317</v>
      </c>
      <c r="E167" s="4">
        <f>'[2]PETROLEUM WORK'!AT56*1000000</f>
        <v>215.09954199999999</v>
      </c>
      <c r="F167" s="4">
        <f>'[2]PETROLEUM WORK'!AW56*1000000</f>
        <v>3108.260568695689</v>
      </c>
      <c r="G167" s="4">
        <f>'[2]PETROLEUM WORK'!AV56*1000000</f>
        <v>1837.4829800046543</v>
      </c>
      <c r="H167" s="4">
        <f>'[2]PETROLEUM WORK'!AU56*1000000</f>
        <v>1429.8173168875444</v>
      </c>
      <c r="I167" s="4">
        <f>'[2]PETROLEUM WORK'!AX56*1000000</f>
        <v>2159.5889150589664</v>
      </c>
      <c r="J167" s="4"/>
      <c r="K167" s="4">
        <f t="shared" si="13"/>
        <v>516.4874772548333</v>
      </c>
      <c r="L167" s="4">
        <f>'[2]PETROLEUM WORK'!BA56*1000000</f>
        <v>105.65758826621905</v>
      </c>
      <c r="M167" s="4">
        <f>'[2]PETROLEUM WORK'!BB56*1000000</f>
        <v>136.82395551892841</v>
      </c>
      <c r="N167" s="4">
        <f>'[2]PETROLEUM WORK'!BC56*1000000</f>
        <v>8.388882137999998</v>
      </c>
      <c r="O167" s="4">
        <f>'[2]PETROLEUM WORK'!BF56*1000000</f>
        <v>170.2216392590006</v>
      </c>
      <c r="P167" s="4">
        <f>'[2]PETROLEUM WORK'!BE56*1000000</f>
        <v>95.39541207268525</v>
      </c>
      <c r="Q167" s="4">
        <f>'[2]PETROLEUM WORK'!BD56*1000000</f>
        <v>0</v>
      </c>
      <c r="R167" s="4">
        <f>'[2]PETROLEUM WORK'!BG56*1000000</f>
        <v>1079.7944575294832</v>
      </c>
      <c r="T167" s="6">
        <f t="shared" si="14"/>
        <v>0.05676993103995764</v>
      </c>
    </row>
    <row r="168" spans="1:20" ht="11.25">
      <c r="A168" s="2">
        <v>1946</v>
      </c>
      <c r="B168" s="4">
        <f t="shared" si="12"/>
        <v>24704.03842568143</v>
      </c>
      <c r="C168" s="4">
        <f>'[2]PETROLEUM WORK'!AR57*1000000</f>
        <v>5291.808738617697</v>
      </c>
      <c r="D168" s="4">
        <f>'[2]PETROLEUM WORK'!AS57*1000000</f>
        <v>5291.808738617697</v>
      </c>
      <c r="E168" s="4">
        <f>'[2]PETROLEUM WORK'!AT57*1000000</f>
        <v>7.1336900397253595</v>
      </c>
      <c r="F168" s="4">
        <f>'[2]PETROLEUM WORK'!AW57*1000000</f>
        <v>10258.400993507168</v>
      </c>
      <c r="G168" s="4">
        <f>'[2]PETROLEUM WORK'!AV57*1000000</f>
        <v>2212.440062281822</v>
      </c>
      <c r="H168" s="4">
        <f>'[2]PETROLEUM WORK'!AU57*1000000</f>
        <v>1642.446202617321</v>
      </c>
      <c r="I168" s="4">
        <f>'[2]PETROLEUM WORK'!AX57*1000000</f>
        <v>3890.1021353081737</v>
      </c>
      <c r="J168" s="4"/>
      <c r="K168" s="4">
        <f t="shared" si="13"/>
        <v>1738.9316323904761</v>
      </c>
      <c r="L168" s="4">
        <f>'[2]PETROLEUM WORK'!BA57*1000000</f>
        <v>469.84580571054494</v>
      </c>
      <c r="M168" s="4">
        <f>'[2]PETROLEUM WORK'!BB57*1000000</f>
        <v>584.3668792787818</v>
      </c>
      <c r="N168" s="4">
        <f>'[2]PETROLEUM WORK'!BC57*1000000</f>
        <v>0.27821391154928893</v>
      </c>
      <c r="O168" s="4">
        <f>'[2]PETROLEUM WORK'!BF57*1000000</f>
        <v>571.2981884712299</v>
      </c>
      <c r="P168" s="4">
        <f>'[2]PETROLEUM WORK'!BE57*1000000</f>
        <v>113.14254501837044</v>
      </c>
      <c r="Q168" s="4">
        <f>'[2]PETROLEUM WORK'!BD57*1000000</f>
        <v>0</v>
      </c>
      <c r="R168" s="4">
        <f>'[2]PETROLEUM WORK'!BG57*1000000</f>
        <v>1945.0510676540869</v>
      </c>
      <c r="T168" s="6">
        <f t="shared" si="14"/>
        <v>0.07039058158939493</v>
      </c>
    </row>
    <row r="169" spans="1:20" ht="11.25">
      <c r="A169" s="2">
        <v>1947</v>
      </c>
      <c r="B169" s="4">
        <f t="shared" si="12"/>
        <v>43077.95191413844</v>
      </c>
      <c r="C169" s="4">
        <f>'[2]PETROLEUM WORK'!AR58*1000000</f>
        <v>10255.672974414147</v>
      </c>
      <c r="D169" s="4">
        <f>'[2]PETROLEUM WORK'!AS58*1000000</f>
        <v>10255.672974414147</v>
      </c>
      <c r="E169" s="4">
        <f>'[2]PETROLEUM WORK'!AT58*1000000</f>
        <v>321.74589437485065</v>
      </c>
      <c r="F169" s="4">
        <f>'[2]PETROLEUM WORK'!AW58*1000000</f>
        <v>17934.194418583345</v>
      </c>
      <c r="G169" s="4">
        <f>'[2]PETROLEUM WORK'!AV58*1000000</f>
        <v>2587.3971445589887</v>
      </c>
      <c r="H169" s="4">
        <f>'[2]PETROLEUM WORK'!AU58*1000000</f>
        <v>1723.2685077929639</v>
      </c>
      <c r="I169" s="4">
        <f>'[2]PETROLEUM WORK'!AX58*1000000</f>
        <v>5148.542535481769</v>
      </c>
      <c r="J169" s="4"/>
      <c r="K169" s="4">
        <f t="shared" si="13"/>
        <v>3304.2188535756604</v>
      </c>
      <c r="L169" s="4">
        <f>'[2]PETROLEUM WORK'!BA58*1000000</f>
        <v>996.443584803204</v>
      </c>
      <c r="M169" s="4">
        <f>'[2]PETROLEUM WORK'!BB58*1000000</f>
        <v>1145.7051808559781</v>
      </c>
      <c r="N169" s="4">
        <f>'[2]PETROLEUM WORK'!BC58*1000000</f>
        <v>12.548089880619173</v>
      </c>
      <c r="O169" s="4">
        <f>'[2]PETROLEUM WORK'!BF58*1000000</f>
        <v>1012.9488911513268</v>
      </c>
      <c r="P169" s="4">
        <f>'[2]PETROLEUM WORK'!BE58*1000000</f>
        <v>136.5731068845326</v>
      </c>
      <c r="Q169" s="4">
        <f>'[2]PETROLEUM WORK'!BD58*1000000</f>
        <v>0</v>
      </c>
      <c r="R169" s="4">
        <f>'[2]PETROLEUM WORK'!BG58*1000000</f>
        <v>2574.2712677408845</v>
      </c>
      <c r="T169" s="6">
        <f t="shared" si="14"/>
        <v>0.07670324857044089</v>
      </c>
    </row>
    <row r="170" spans="1:20" ht="11.25">
      <c r="A170" s="2">
        <v>1948</v>
      </c>
      <c r="B170" s="4">
        <f t="shared" si="12"/>
        <v>57858.51332812766</v>
      </c>
      <c r="C170" s="4">
        <f>'[2]PETROLEUM WORK'!AR59*1000000</f>
        <v>14068.942461259996</v>
      </c>
      <c r="D170" s="4">
        <f>'[2]PETROLEUM WORK'!AS59*1000000</f>
        <v>14068.942461259996</v>
      </c>
      <c r="E170" s="4">
        <f>'[2]PETROLEUM WORK'!AT59*1000000</f>
        <v>586.3936654613564</v>
      </c>
      <c r="F170" s="4">
        <f>'[2]PETROLEUM WORK'!AW59*1000000</f>
        <v>23986.74338539102</v>
      </c>
      <c r="G170" s="4">
        <f>'[2]PETROLEUM WORK'!AV59*1000000</f>
        <v>2962.3542268361566</v>
      </c>
      <c r="H170" s="4">
        <f>'[2]PETROLEUM WORK'!AU59*1000000</f>
        <v>2185.1371279191376</v>
      </c>
      <c r="I170" s="4">
        <f>'[2]PETROLEUM WORK'!AX59*1000000</f>
        <v>6715.0328792904975</v>
      </c>
      <c r="J170" s="4"/>
      <c r="K170" s="4">
        <f t="shared" si="13"/>
        <v>4692.586814655979</v>
      </c>
      <c r="L170" s="4">
        <f>'[2]PETROLEUM WORK'!BA59*1000000</f>
        <v>1535.8136278709253</v>
      </c>
      <c r="M170" s="4">
        <f>'[2]PETROLEUM WORK'!BB59*1000000</f>
        <v>1589.7904981223764</v>
      </c>
      <c r="N170" s="4">
        <f>'[2]PETROLEUM WORK'!BC59*1000000</f>
        <v>22.869352952992895</v>
      </c>
      <c r="O170" s="4">
        <f>'[2]PETROLEUM WORK'!BF59*1000000</f>
        <v>1378.6475528007106</v>
      </c>
      <c r="P170" s="4">
        <f>'[2]PETROLEUM WORK'!BE59*1000000</f>
        <v>165.46578290897398</v>
      </c>
      <c r="Q170" s="4">
        <f>'[2]PETROLEUM WORK'!BD59*1000000</f>
        <v>0</v>
      </c>
      <c r="R170" s="4">
        <f>'[2]PETROLEUM WORK'!BG59*1000000</f>
        <v>3357.5164396452487</v>
      </c>
      <c r="T170" s="6">
        <f t="shared" si="14"/>
        <v>0.08110451763672778</v>
      </c>
    </row>
    <row r="171" spans="1:20" ht="11.25">
      <c r="A171" s="2">
        <v>1949</v>
      </c>
      <c r="B171" s="4">
        <f t="shared" si="12"/>
        <v>53610.99598828639</v>
      </c>
      <c r="C171" s="4">
        <f>'[2]PETROLEUM WORK'!AR60*1000000</f>
        <v>12681.496522218298</v>
      </c>
      <c r="D171" s="4">
        <f>'[2]PETROLEUM WORK'!AS60*1000000</f>
        <v>12681.496522218298</v>
      </c>
      <c r="E171" s="4">
        <f>'[2]PETROLEUM WORK'!AT60*1000000</f>
        <v>469.3135093963587</v>
      </c>
      <c r="F171" s="4">
        <f>'[2]PETROLEUM WORK'!AW60*1000000</f>
        <v>22033.03898890054</v>
      </c>
      <c r="G171" s="4">
        <f>'[2]PETROLEUM WORK'!AV60*1000000</f>
        <v>3337.311309113323</v>
      </c>
      <c r="H171" s="4">
        <f>'[2]PETROLEUM WORK'!AU60*1000000</f>
        <v>2408.339136439583</v>
      </c>
      <c r="I171" s="4">
        <f>'[2]PETROLEUM WORK'!AX60*1000000</f>
        <v>7575.782905144684</v>
      </c>
      <c r="J171" s="4"/>
      <c r="K171" s="4">
        <f t="shared" si="13"/>
        <v>4547.057233038827</v>
      </c>
      <c r="L171" s="4">
        <f>'[2]PETROLEUM WORK'!BA60*1000000</f>
        <v>1580.0874523061566</v>
      </c>
      <c r="M171" s="4">
        <f>'[2]PETROLEUM WORK'!BB60*1000000</f>
        <v>1449.3138882535175</v>
      </c>
      <c r="N171" s="4">
        <f>'[2]PETROLEUM WORK'!BC60*1000000</f>
        <v>18.303226866457987</v>
      </c>
      <c r="O171" s="4">
        <f>'[2]PETROLEUM WORK'!BF60*1000000</f>
        <v>1295.7504583557527</v>
      </c>
      <c r="P171" s="4">
        <f>'[2]PETROLEUM WORK'!BE60*1000000</f>
        <v>203.60220725694182</v>
      </c>
      <c r="Q171" s="4">
        <f>'[2]PETROLEUM WORK'!BD60*1000000</f>
        <v>0</v>
      </c>
      <c r="R171" s="4">
        <f>'[2]PETROLEUM WORK'!BG60*1000000</f>
        <v>3787.891452572342</v>
      </c>
      <c r="T171" s="6">
        <f t="shared" si="14"/>
        <v>0.08481575746200136</v>
      </c>
    </row>
    <row r="172" spans="1:20" ht="11.25">
      <c r="A172" s="2">
        <v>1950</v>
      </c>
      <c r="B172" s="4">
        <f t="shared" si="12"/>
        <v>70631.96537389878</v>
      </c>
      <c r="C172" s="4">
        <f>'[2]PETROLEUM WORK'!AR61*1000000</f>
        <v>16037.85438148983</v>
      </c>
      <c r="D172" s="4">
        <f>'[2]PETROLEUM WORK'!AS61*1000000</f>
        <v>16037.85438148983</v>
      </c>
      <c r="E172" s="4">
        <f>'[2]PETROLEUM WORK'!AT61*1000000</f>
        <v>734.9519974488634</v>
      </c>
      <c r="F172" s="4">
        <f>'[2]PETROLEUM WORK'!AW61*1000000</f>
        <v>34109.03622207977</v>
      </c>
      <c r="G172" s="4">
        <f>'[2]PETROLEUM WORK'!AV61*1000000</f>
        <v>3712.268391390491</v>
      </c>
      <c r="H172" s="4">
        <f>'[2]PETROLEUM WORK'!AU61*1000000</f>
        <v>0</v>
      </c>
      <c r="I172" s="4">
        <f>'[2]PETROLEUM WORK'!AX61*1000000</f>
        <v>13640.319869253195</v>
      </c>
      <c r="J172" s="4"/>
      <c r="K172" s="4">
        <f t="shared" si="13"/>
        <v>6490.0214565602955</v>
      </c>
      <c r="L172" s="4">
        <f>'[2]PETROLEUM WORK'!BA61*1000000</f>
        <v>2307.8165630255</v>
      </c>
      <c r="M172" s="4">
        <f>'[2]PETROLEUM WORK'!BB61*1000000</f>
        <v>1853.5177420893208</v>
      </c>
      <c r="N172" s="4">
        <f>'[2]PETROLEUM WORK'!BC61*1000000</f>
        <v>28.663127900505668</v>
      </c>
      <c r="O172" s="4">
        <f>'[2]PETROLEUM WORK'!BF61*1000000</f>
        <v>2054.587968776865</v>
      </c>
      <c r="P172" s="4">
        <f>'[2]PETROLEUM WORK'!BE61*1000000</f>
        <v>245.43605476810393</v>
      </c>
      <c r="Q172" s="4">
        <f>'[2]PETROLEUM WORK'!BD61*1000000</f>
        <v>0</v>
      </c>
      <c r="R172" s="4">
        <f>'[2]PETROLEUM WORK'!BG61*1000000</f>
        <v>6820.1599346265975</v>
      </c>
      <c r="T172" s="6">
        <f t="shared" si="14"/>
        <v>0.09188504697844083</v>
      </c>
    </row>
    <row r="173" spans="1:20" ht="11.25">
      <c r="A173" s="2">
        <v>1951</v>
      </c>
      <c r="B173" s="4">
        <f t="shared" si="12"/>
        <v>123955.07948110091</v>
      </c>
      <c r="C173" s="4">
        <f>'[2]PETROLEUM WORK'!AR62*1000000</f>
        <v>29030.554605551097</v>
      </c>
      <c r="D173" s="4">
        <f>'[2]PETROLEUM WORK'!AS62*1000000</f>
        <v>29030.554605551097</v>
      </c>
      <c r="E173" s="4">
        <f>'[2]PETROLEUM WORK'!AT62*1000000</f>
        <v>1860.9297673774672</v>
      </c>
      <c r="F173" s="4">
        <f>'[2]PETROLEUM WORK'!AW62*1000000</f>
        <v>59945.815028953606</v>
      </c>
      <c r="G173" s="4">
        <f>'[2]PETROLEUM WORK'!AV62*1000000</f>
        <v>4087.2254736676578</v>
      </c>
      <c r="H173" s="4">
        <f>'[2]PETROLEUM WORK'!AU62*1000000</f>
        <v>0</v>
      </c>
      <c r="I173" s="4">
        <f>'[2]PETROLEUM WORK'!AX62*1000000</f>
        <v>16580.025123502164</v>
      </c>
      <c r="J173" s="4"/>
      <c r="K173" s="4">
        <f t="shared" si="13"/>
        <v>12285.503536164379</v>
      </c>
      <c r="L173" s="4">
        <f>'[2]PETROLEUM WORK'!BA62*1000000</f>
        <v>4813.889390150771</v>
      </c>
      <c r="M173" s="4">
        <f>'[2]PETROLEUM WORK'!BB62*1000000</f>
        <v>3392.4276667629633</v>
      </c>
      <c r="N173" s="4">
        <f>'[2]PETROLEUM WORK'!BC62*1000000</f>
        <v>72.57626092772121</v>
      </c>
      <c r="O173" s="4">
        <f>'[2]PETROLEUM WORK'!BF62*1000000</f>
        <v>3703.8423250904675</v>
      </c>
      <c r="P173" s="4">
        <f>'[2]PETROLEUM WORK'!BE62*1000000</f>
        <v>302.76789323245634</v>
      </c>
      <c r="Q173" s="4">
        <f>'[2]PETROLEUM WORK'!BD62*1000000</f>
        <v>0</v>
      </c>
      <c r="R173" s="4">
        <f>'[2]PETROLEUM WORK'!BG62*1000000</f>
        <v>8290.012561751082</v>
      </c>
      <c r="T173" s="6">
        <f t="shared" si="14"/>
        <v>0.099112546154573</v>
      </c>
    </row>
    <row r="174" spans="1:20" ht="11.25">
      <c r="A174" s="2">
        <v>1952</v>
      </c>
      <c r="B174" s="4">
        <f t="shared" si="12"/>
        <v>196990.3385138571</v>
      </c>
      <c r="C174" s="4">
        <f>'[2]PETROLEUM WORK'!AR63*1000000</f>
        <v>47700.559237894144</v>
      </c>
      <c r="D174" s="4">
        <f>'[2]PETROLEUM WORK'!AS63*1000000</f>
        <v>47700.559237894144</v>
      </c>
      <c r="E174" s="4">
        <f>'[2]PETROLEUM WORK'!AT63*1000000</f>
        <v>3530.919764627863</v>
      </c>
      <c r="F174" s="4">
        <f>'[2]PETROLEUM WORK'!AW63*1000000</f>
        <v>93596.11771749613</v>
      </c>
      <c r="G174" s="4">
        <f>'[2]PETROLEUM WORK'!AV63*1000000</f>
        <v>4462.182555944825</v>
      </c>
      <c r="H174" s="4">
        <f>'[2]PETROLEUM WORK'!AU63*1000000</f>
        <v>0</v>
      </c>
      <c r="I174" s="4">
        <f>'[2]PETROLEUM WORK'!AX63*1000000</f>
        <v>19500.618496834628</v>
      </c>
      <c r="J174" s="4"/>
      <c r="K174" s="4">
        <f t="shared" si="13"/>
        <v>21095.25991722383</v>
      </c>
      <c r="L174" s="4">
        <f>'[2]PETROLEUM WORK'!BA63*1000000</f>
        <v>9023.227927115146</v>
      </c>
      <c r="M174" s="4">
        <f>'[2]PETROLEUM WORK'!BB63*1000000</f>
        <v>5635.48035567691</v>
      </c>
      <c r="N174" s="4">
        <f>'[2]PETROLEUM WORK'!BC63*1000000</f>
        <v>137.70587082048664</v>
      </c>
      <c r="O174" s="4">
        <f>'[2]PETROLEUM WORK'!BF63*1000000</f>
        <v>5927.090237246401</v>
      </c>
      <c r="P174" s="4">
        <f>'[2]PETROLEUM WORK'!BE63*1000000</f>
        <v>371.75552636488806</v>
      </c>
      <c r="Q174" s="4">
        <f>'[2]PETROLEUM WORK'!BD63*1000000</f>
        <v>0</v>
      </c>
      <c r="R174" s="4">
        <f>'[2]PETROLEUM WORK'!BG63*1000000</f>
        <v>9750.309248417314</v>
      </c>
      <c r="T174" s="6">
        <f t="shared" si="14"/>
        <v>0.10708778956557762</v>
      </c>
    </row>
    <row r="175" spans="1:20" ht="11.25">
      <c r="A175" s="2">
        <v>1953</v>
      </c>
      <c r="B175" s="4">
        <f t="shared" si="12"/>
        <v>295368.0917724604</v>
      </c>
      <c r="C175" s="4">
        <f>'[2]PETROLEUM WORK'!AR64*1000000</f>
        <v>73230.89536808169</v>
      </c>
      <c r="D175" s="4">
        <f>'[2]PETROLEUM WORK'!AS64*1000000</f>
        <v>73230.89536808169</v>
      </c>
      <c r="E175" s="4">
        <f>'[2]PETROLEUM WORK'!AT64*1000000</f>
        <v>5997.158150607134</v>
      </c>
      <c r="F175" s="4">
        <f>'[2]PETROLEUM WORK'!AW64*1000000</f>
        <v>138072.00324746786</v>
      </c>
      <c r="G175" s="4">
        <f>'[2]PETROLEUM WORK'!AV64*1000000</f>
        <v>4837.139638221994</v>
      </c>
      <c r="H175" s="4">
        <f>'[2]PETROLEUM WORK'!AU64*1000000</f>
        <v>0</v>
      </c>
      <c r="I175" s="4">
        <f>'[2]PETROLEUM WORK'!AX64*1000000</f>
        <v>32710.931890345797</v>
      </c>
      <c r="J175" s="4"/>
      <c r="K175" s="4">
        <f t="shared" si="13"/>
        <v>34002.20319467154</v>
      </c>
      <c r="L175" s="4">
        <f>'[2]PETROLEUM WORK'!BA64*1000000</f>
        <v>15607.403719355238</v>
      </c>
      <c r="M175" s="4">
        <f>'[2]PETROLEUM WORK'!BB64*1000000</f>
        <v>8745.861218245169</v>
      </c>
      <c r="N175" s="4">
        <f>'[2]PETROLEUM WORK'!BC64*1000000</f>
        <v>233.8891678736782</v>
      </c>
      <c r="O175" s="4">
        <f>'[2]PETROLEUM WORK'!BF64*1000000</f>
        <v>8973.810515971136</v>
      </c>
      <c r="P175" s="4">
        <f>'[2]PETROLEUM WORK'!BE64*1000000</f>
        <v>441.23857322631915</v>
      </c>
      <c r="Q175" s="4">
        <f>'[2]PETROLEUM WORK'!BD64*1000000</f>
        <v>0</v>
      </c>
      <c r="R175" s="4">
        <f>'[2]PETROLEUM WORK'!BG64*1000000</f>
        <v>16355.465945172899</v>
      </c>
      <c r="T175" s="6">
        <f t="shared" si="14"/>
        <v>0.11511806502398189</v>
      </c>
    </row>
    <row r="176" spans="1:20" ht="11.25">
      <c r="A176" s="2">
        <v>1954</v>
      </c>
      <c r="B176" s="4">
        <f t="shared" si="12"/>
        <v>309488.7958941396</v>
      </c>
      <c r="C176" s="4">
        <f>'[2]PETROLEUM WORK'!AR65*1000000</f>
        <v>71467.56868212167</v>
      </c>
      <c r="D176" s="4">
        <f>'[2]PETROLEUM WORK'!AS65*1000000</f>
        <v>71467.56868212167</v>
      </c>
      <c r="E176" s="4">
        <f>'[2]PETROLEUM WORK'!AT65*1000000</f>
        <v>5985.796667517802</v>
      </c>
      <c r="F176" s="4">
        <f>'[2]PETROLEUM WORK'!AW65*1000000</f>
        <v>148352.76516139036</v>
      </c>
      <c r="G176" s="4">
        <f>'[2]PETROLEUM WORK'!AV65*1000000</f>
        <v>12215.09670098813</v>
      </c>
      <c r="H176" s="4">
        <f>'[2]PETROLEUM WORK'!AU65*1000000</f>
        <v>0</v>
      </c>
      <c r="I176" s="4">
        <f>'[2]PETROLEUM WORK'!AX65*1000000</f>
        <v>35748.119866074565</v>
      </c>
      <c r="J176" s="4"/>
      <c r="K176" s="4">
        <f t="shared" si="13"/>
        <v>36917.541316742674</v>
      </c>
      <c r="L176" s="4">
        <f>'[2]PETROLEUM WORK'!BA65*1000000</f>
        <v>16921.709555992733</v>
      </c>
      <c r="M176" s="4">
        <f>'[2]PETROLEUM WORK'!BB65*1000000</f>
        <v>8627.156505198953</v>
      </c>
      <c r="N176" s="4">
        <f>'[2]PETROLEUM WORK'!BC65*1000000</f>
        <v>233.44607003319425</v>
      </c>
      <c r="O176" s="4">
        <f>'[2]PETROLEUM WORK'!BF65*1000000</f>
        <v>9921.977612937244</v>
      </c>
      <c r="P176" s="4">
        <f>'[2]PETROLEUM WORK'!BE65*1000000</f>
        <v>1213.251572580549</v>
      </c>
      <c r="Q176" s="4">
        <f>'[2]PETROLEUM WORK'!BD65*1000000</f>
        <v>0</v>
      </c>
      <c r="R176" s="4">
        <f>'[2]PETROLEUM WORK'!BG65*1000000</f>
        <v>17874.059933037282</v>
      </c>
      <c r="T176" s="6">
        <f t="shared" si="14"/>
        <v>0.11928555025743254</v>
      </c>
    </row>
    <row r="177" spans="1:20" ht="11.25">
      <c r="A177" s="2">
        <v>1955</v>
      </c>
      <c r="B177" s="4">
        <f t="shared" si="12"/>
        <v>341886.41208829556</v>
      </c>
      <c r="C177" s="4">
        <f>'[2]PETROLEUM WORK'!AR66*1000000</f>
        <v>78191.35106140753</v>
      </c>
      <c r="D177" s="4">
        <f>'[2]PETROLEUM WORK'!AS66*1000000</f>
        <v>78191.35106140753</v>
      </c>
      <c r="E177" s="4">
        <f>'[2]PETROLEUM WORK'!AT66*1000000</f>
        <v>3595.488172820754</v>
      </c>
      <c r="F177" s="4">
        <f>'[2]PETROLEUM WORK'!AW66*1000000</f>
        <v>170041.02341543397</v>
      </c>
      <c r="G177" s="4">
        <f>'[2]PETROLEUM WORK'!AV66*1000000</f>
        <v>11867.19837722581</v>
      </c>
      <c r="H177" s="4">
        <f>'[2]PETROLEUM WORK'!AU66*1000000</f>
        <v>0</v>
      </c>
      <c r="I177" s="4">
        <f>'[2]PETROLEUM WORK'!AX66*1000000</f>
        <v>40866.9917672137</v>
      </c>
      <c r="J177" s="4"/>
      <c r="K177" s="4">
        <f t="shared" si="13"/>
        <v>42952.44083927638</v>
      </c>
      <c r="L177" s="4">
        <f>'[2]PETROLEUM WORK'!BA66*1000000</f>
        <v>20279.06066736239</v>
      </c>
      <c r="M177" s="4">
        <f>'[2]PETROLEUM WORK'!BB66*1000000</f>
        <v>9539.3448294917</v>
      </c>
      <c r="N177" s="4">
        <f>'[2]PETROLEUM WORK'!BC66*1000000</f>
        <v>140.22403874000938</v>
      </c>
      <c r="O177" s="4">
        <f>'[2]PETROLEUM WORK'!BF66*1000000</f>
        <v>11701.855532744354</v>
      </c>
      <c r="P177" s="4">
        <f>'[2]PETROLEUM WORK'!BE66*1000000</f>
        <v>1291.9557709379192</v>
      </c>
      <c r="Q177" s="4">
        <f>'[2]PETROLEUM WORK'!BD66*1000000</f>
        <v>0</v>
      </c>
      <c r="R177" s="4">
        <f>'[2]PETROLEUM WORK'!BG66*1000000</f>
        <v>20433.49588360685</v>
      </c>
      <c r="T177" s="6">
        <f t="shared" si="14"/>
        <v>0.1256336587842616</v>
      </c>
    </row>
    <row r="178" spans="1:20" ht="11.25">
      <c r="A178" s="2">
        <v>1956</v>
      </c>
      <c r="B178" s="4">
        <f t="shared" si="12"/>
        <v>434910.12634470576</v>
      </c>
      <c r="C178" s="4">
        <f>'[2]PETROLEUM WORK'!AR67*1000000</f>
        <v>93401.19301532656</v>
      </c>
      <c r="D178" s="4">
        <f>'[2]PETROLEUM WORK'!AS67*1000000</f>
        <v>93401.19301532656</v>
      </c>
      <c r="E178" s="4">
        <f>'[2]PETROLEUM WORK'!AT67*1000000</f>
        <v>7001.12686849687</v>
      </c>
      <c r="F178" s="4">
        <f>'[2]PETROLEUM WORK'!AW67*1000000</f>
        <v>213854.57808417396</v>
      </c>
      <c r="G178" s="4">
        <f>'[2]PETROLEUM WORK'!AV67*1000000</f>
        <v>27252.03536138175</v>
      </c>
      <c r="H178" s="4">
        <f>'[2]PETROLEUM WORK'!AU67*1000000</f>
        <v>0</v>
      </c>
      <c r="I178" s="4">
        <f>'[2]PETROLEUM WORK'!AX67*1000000</f>
        <v>55012.24444850311</v>
      </c>
      <c r="J178" s="4"/>
      <c r="K178" s="4">
        <f t="shared" si="13"/>
        <v>56287.40901752949</v>
      </c>
      <c r="L178" s="4">
        <f>'[2]PETROLEUM WORK'!BA67*1000000</f>
        <v>26075.972657925668</v>
      </c>
      <c r="M178" s="4">
        <f>'[2]PETROLEUM WORK'!BB67*1000000</f>
        <v>11515.032796032378</v>
      </c>
      <c r="N178" s="4">
        <f>'[2]PETROLEUM WORK'!BC67*1000000</f>
        <v>273.0439478713779</v>
      </c>
      <c r="O178" s="4">
        <f>'[2]PETROLEUM WORK'!BF67*1000000</f>
        <v>15199.950877186417</v>
      </c>
      <c r="P178" s="4">
        <f>'[2]PETROLEUM WORK'!BE67*1000000</f>
        <v>3223.4087385136413</v>
      </c>
      <c r="Q178" s="4">
        <f>'[2]PETROLEUM WORK'!BD67*1000000</f>
        <v>0</v>
      </c>
      <c r="R178" s="4">
        <f>'[2]PETROLEUM WORK'!BG67*1000000</f>
        <v>27506.122224251554</v>
      </c>
      <c r="T178" s="6">
        <f t="shared" si="14"/>
        <v>0.1294230821678238</v>
      </c>
    </row>
    <row r="179" spans="1:20" ht="11.25">
      <c r="A179" s="2">
        <v>1957</v>
      </c>
      <c r="B179" s="4">
        <f t="shared" si="12"/>
        <v>512631.2027531203</v>
      </c>
      <c r="C179" s="4">
        <f>'[2]PETROLEUM WORK'!AR68*1000000</f>
        <v>112260.36595781175</v>
      </c>
      <c r="D179" s="4">
        <f>'[2]PETROLEUM WORK'!AS68*1000000</f>
        <v>112260.36595781175</v>
      </c>
      <c r="E179" s="4">
        <f>'[2]PETROLEUM WORK'!AT68*1000000</f>
        <v>7565.585619055812</v>
      </c>
      <c r="F179" s="4">
        <f>'[2]PETROLEUM WORK'!AW68*1000000</f>
        <v>232882.81486300312</v>
      </c>
      <c r="G179" s="4">
        <f>'[2]PETROLEUM WORK'!AV68*1000000</f>
        <v>47662.07035543787</v>
      </c>
      <c r="H179" s="4">
        <f>'[2]PETROLEUM WORK'!AU68*1000000</f>
        <v>0</v>
      </c>
      <c r="I179" s="4">
        <f>'[2]PETROLEUM WORK'!AX68*1000000</f>
        <v>66499.38124223686</v>
      </c>
      <c r="J179" s="4"/>
      <c r="K179" s="4">
        <f t="shared" si="13"/>
        <v>70755.0869158414</v>
      </c>
      <c r="L179" s="4">
        <f>'[2]PETROLEUM WORK'!BA68*1000000</f>
        <v>33325.65754829903</v>
      </c>
      <c r="M179" s="4">
        <f>'[2]PETROLEUM WORK'!BB68*1000000</f>
        <v>13984.43415931595</v>
      </c>
      <c r="N179" s="4">
        <f>'[2]PETROLEUM WORK'!BC68*1000000</f>
        <v>295.0578391431766</v>
      </c>
      <c r="O179" s="4">
        <f>'[2]PETROLEUM WORK'!BF68*1000000</f>
        <v>17148.04663531605</v>
      </c>
      <c r="P179" s="4">
        <f>'[2]PETROLEUM WORK'!BE68*1000000</f>
        <v>6001.890733767201</v>
      </c>
      <c r="Q179" s="4">
        <f>'[2]PETROLEUM WORK'!BD68*1000000</f>
        <v>0</v>
      </c>
      <c r="R179" s="4">
        <f>'[2]PETROLEUM WORK'!BG68*1000000</f>
        <v>33249.69062111843</v>
      </c>
      <c r="T179" s="6">
        <f t="shared" si="14"/>
        <v>0.13802337145270607</v>
      </c>
    </row>
    <row r="180" spans="1:20" ht="11.25">
      <c r="A180" s="2">
        <v>1958</v>
      </c>
      <c r="B180" s="4">
        <f t="shared" si="12"/>
        <v>556718.383120163</v>
      </c>
      <c r="C180" s="4">
        <f>'[2]PETROLEUM WORK'!AR69*1000000</f>
        <v>113401.03579575442</v>
      </c>
      <c r="D180" s="4">
        <f>'[2]PETROLEUM WORK'!AS69*1000000</f>
        <v>113401.03579575442</v>
      </c>
      <c r="E180" s="4">
        <f>'[2]PETROLEUM WORK'!AT69*1000000</f>
        <v>10583.453510869034</v>
      </c>
      <c r="F180" s="4">
        <f>'[2]PETROLEUM WORK'!AW69*1000000</f>
        <v>278783.3756148213</v>
      </c>
      <c r="G180" s="4">
        <f>'[2]PETROLEUM WORK'!AV69*1000000</f>
        <v>40549.48240296377</v>
      </c>
      <c r="H180" s="4">
        <f>'[2]PETROLEUM WORK'!AU69*1000000</f>
        <v>0</v>
      </c>
      <c r="I180" s="4">
        <f>'[2]PETROLEUM WORK'!AX69*1000000</f>
        <v>78726.16606277793</v>
      </c>
      <c r="J180" s="4"/>
      <c r="K180" s="4">
        <f t="shared" si="13"/>
        <v>76827.88300770606</v>
      </c>
      <c r="L180" s="4">
        <f>'[2]PETROLEUM WORK'!BA69*1000000</f>
        <v>35477.006344216315</v>
      </c>
      <c r="M180" s="4">
        <f>'[2]PETROLEUM WORK'!BB69*1000000</f>
        <v>14272.330362294206</v>
      </c>
      <c r="N180" s="4">
        <f>'[2]PETROLEUM WORK'!BC69*1000000</f>
        <v>412.7546869238923</v>
      </c>
      <c r="O180" s="4">
        <f>'[2]PETROLEUM WORK'!BF69*1000000</f>
        <v>21252.55691780022</v>
      </c>
      <c r="P180" s="4">
        <f>'[2]PETROLEUM WORK'!BE69*1000000</f>
        <v>5413.2346964714225</v>
      </c>
      <c r="Q180" s="4">
        <f>'[2]PETROLEUM WORK'!BD69*1000000</f>
        <v>0</v>
      </c>
      <c r="R180" s="4">
        <f>'[2]PETROLEUM WORK'!BG69*1000000</f>
        <v>39363.08303138897</v>
      </c>
      <c r="T180" s="6">
        <f t="shared" si="14"/>
        <v>0.13800134024157668</v>
      </c>
    </row>
    <row r="181" spans="1:20" ht="11.25">
      <c r="A181" s="2">
        <v>1959</v>
      </c>
      <c r="B181" s="4">
        <f t="shared" si="12"/>
        <v>703142.6525127768</v>
      </c>
      <c r="C181" s="4">
        <f>'[2]PETROLEUM WORK'!AR70*1000000</f>
        <v>147750.0523279941</v>
      </c>
      <c r="D181" s="4">
        <f>'[2]PETROLEUM WORK'!AS70*1000000</f>
        <v>147750.0523279941</v>
      </c>
      <c r="E181" s="4">
        <f>'[2]PETROLEUM WORK'!AT70*1000000</f>
        <v>14238.026025119876</v>
      </c>
      <c r="F181" s="4">
        <f>'[2]PETROLEUM WORK'!AW70*1000000</f>
        <v>332560.9705425696</v>
      </c>
      <c r="G181" s="4">
        <f>'[2]PETROLEUM WORK'!AV70*1000000</f>
        <v>60843.55128909911</v>
      </c>
      <c r="H181" s="4">
        <f>'[2]PETROLEUM WORK'!AU70*1000000</f>
        <v>0</v>
      </c>
      <c r="I181" s="4">
        <f>'[2]PETROLEUM WORK'!AX70*1000000</f>
        <v>99314.35215554097</v>
      </c>
      <c r="J181" s="4"/>
      <c r="K181" s="4">
        <f t="shared" si="13"/>
        <v>102380.15877193684</v>
      </c>
      <c r="L181" s="4">
        <f>'[2]PETROLEUM WORK'!BA70*1000000</f>
        <v>48235.54108557246</v>
      </c>
      <c r="M181" s="4">
        <f>'[2]PETROLEUM WORK'!BB70*1000000</f>
        <v>18785.36379598779</v>
      </c>
      <c r="N181" s="4">
        <f>'[2]PETROLEUM WORK'!BC70*1000000</f>
        <v>555.2830149796752</v>
      </c>
      <c r="O181" s="4">
        <f>'[2]PETROLEUM WORK'!BF70*1000000</f>
        <v>26189.31113522189</v>
      </c>
      <c r="P181" s="4">
        <f>'[2]PETROLEUM WORK'!BE70*1000000</f>
        <v>8614.659740175033</v>
      </c>
      <c r="Q181" s="4">
        <f>'[2]PETROLEUM WORK'!BD70*1000000</f>
        <v>0</v>
      </c>
      <c r="R181" s="4">
        <f>'[2]PETROLEUM WORK'!BG70*1000000</f>
        <v>49657.176077770484</v>
      </c>
      <c r="T181" s="6">
        <f t="shared" si="14"/>
        <v>0.14560368142377267</v>
      </c>
    </row>
    <row r="182" spans="1:20" ht="11.25">
      <c r="A182" s="2">
        <v>1960</v>
      </c>
      <c r="B182" s="4">
        <f t="shared" si="12"/>
        <v>1041550.3171612887</v>
      </c>
      <c r="C182" s="4">
        <f>'[2]PETROLEUM WORK'!AR71*1000000</f>
        <v>207493.33938777662</v>
      </c>
      <c r="D182" s="4">
        <f>'[2]PETROLEUM WORK'!AS71*1000000</f>
        <v>207493.33938777662</v>
      </c>
      <c r="E182" s="4">
        <f>'[2]PETROLEUM WORK'!AT71*1000000</f>
        <v>10648.085108838774</v>
      </c>
      <c r="F182" s="4">
        <f>'[2]PETROLEUM WORK'!AW71*1000000</f>
        <v>423179.8819125713</v>
      </c>
      <c r="G182" s="4">
        <f>'[2]PETROLEUM WORK'!AV71*1000000</f>
        <v>192735.67136432536</v>
      </c>
      <c r="H182" s="4">
        <f>'[2]PETROLEUM WORK'!AU71*1000000</f>
        <v>0</v>
      </c>
      <c r="I182" s="4">
        <f>'[2]PETROLEUM WORK'!AX71*1000000</f>
        <v>120607.75480980123</v>
      </c>
      <c r="J182" s="4"/>
      <c r="K182" s="4">
        <f t="shared" si="13"/>
        <v>160375.02826732688</v>
      </c>
      <c r="L182" s="4">
        <f>'[2]PETROLEUM WORK'!BA71*1000000</f>
        <v>70028.82989623814</v>
      </c>
      <c r="M182" s="4">
        <f>'[2]PETROLEUM WORK'!BB71*1000000</f>
        <v>26648.073158515825</v>
      </c>
      <c r="N182" s="4">
        <f>'[2]PETROLEUM WORK'!BC71*1000000</f>
        <v>415.275319244712</v>
      </c>
      <c r="O182" s="4">
        <f>'[2]PETROLEUM WORK'!BF71*1000000</f>
        <v>34457.52802167124</v>
      </c>
      <c r="P182" s="4">
        <f>'[2]PETROLEUM WORK'!BE71*1000000</f>
        <v>28825.321871656975</v>
      </c>
      <c r="Q182" s="4">
        <f>'[2]PETROLEUM WORK'!BD71*1000000</f>
        <v>0</v>
      </c>
      <c r="R182" s="4">
        <f>'[2]PETROLEUM WORK'!BG71*1000000</f>
        <v>60303.87740490062</v>
      </c>
      <c r="T182" s="6">
        <f t="shared" si="14"/>
        <v>0.1539772257037219</v>
      </c>
    </row>
    <row r="183" spans="1:20" ht="11.25">
      <c r="A183" s="2">
        <v>1961</v>
      </c>
      <c r="B183" s="4">
        <f t="shared" si="12"/>
        <v>1302080.9345572642</v>
      </c>
      <c r="C183" s="4">
        <f>'[2]PETROLEUM WORK'!AR72*1000000</f>
        <v>275461.8971520495</v>
      </c>
      <c r="D183" s="4">
        <f>'[2]PETROLEUM WORK'!AS72*1000000</f>
        <v>275461.8971520495</v>
      </c>
      <c r="E183" s="4">
        <f>'[2]PETROLEUM WORK'!AT72*1000000</f>
        <v>16814.667284611427</v>
      </c>
      <c r="F183" s="4">
        <f>'[2]PETROLEUM WORK'!AW72*1000000</f>
        <v>502912.77692799695</v>
      </c>
      <c r="G183" s="4">
        <f>'[2]PETROLEUM WORK'!AV72*1000000</f>
        <v>231429.69604055677</v>
      </c>
      <c r="H183" s="4">
        <f>'[2]PETROLEUM WORK'!AU72*1000000</f>
        <v>0</v>
      </c>
      <c r="I183" s="4">
        <f>'[2]PETROLEUM WORK'!AX72*1000000</f>
        <v>130118.99250625847</v>
      </c>
      <c r="J183" s="4"/>
      <c r="K183" s="4">
        <f t="shared" si="13"/>
        <v>210978.97930123258</v>
      </c>
      <c r="L183" s="4">
        <f>'[2]PETROLEUM WORK'!BA72*1000000</f>
        <v>95850.97697613503</v>
      </c>
      <c r="M183" s="4">
        <f>'[2]PETROLEUM WORK'!BB72*1000000</f>
        <v>35731.34323058006</v>
      </c>
      <c r="N183" s="4">
        <f>'[2]PETROLEUM WORK'!BC72*1000000</f>
        <v>655.7720240998455</v>
      </c>
      <c r="O183" s="4">
        <f>'[2]PETROLEUM WORK'!BF72*1000000</f>
        <v>42478.8794200565</v>
      </c>
      <c r="P183" s="4">
        <f>'[2]PETROLEUM WORK'!BE72*1000000</f>
        <v>36262.00765036117</v>
      </c>
      <c r="Q183" s="4">
        <f>'[2]PETROLEUM WORK'!BD72*1000000</f>
        <v>0</v>
      </c>
      <c r="R183" s="4">
        <f>'[2]PETROLEUM WORK'!BG72*1000000</f>
        <v>65059.49625312923</v>
      </c>
      <c r="T183" s="6">
        <f t="shared" si="14"/>
        <v>0.16203215460870718</v>
      </c>
    </row>
    <row r="184" spans="1:20" ht="11.25">
      <c r="A184" s="2">
        <v>1962</v>
      </c>
      <c r="B184" s="4">
        <f t="shared" si="12"/>
        <v>1542144.7960936874</v>
      </c>
      <c r="C184" s="4">
        <f>'[2]PETROLEUM WORK'!AR73*1000000</f>
        <v>338924.3235624452</v>
      </c>
      <c r="D184" s="4">
        <f>'[2]PETROLEUM WORK'!AS73*1000000</f>
        <v>338924.3235624452</v>
      </c>
      <c r="E184" s="4">
        <f>'[2]PETROLEUM WORK'!AT73*1000000</f>
        <v>24709.79364947987</v>
      </c>
      <c r="F184" s="4">
        <f>'[2]PETROLEUM WORK'!AW73*1000000</f>
        <v>546578.6559728298</v>
      </c>
      <c r="G184" s="4">
        <f>'[2]PETROLEUM WORK'!AV73*1000000</f>
        <v>293007.69934648747</v>
      </c>
      <c r="H184" s="4">
        <f>'[2]PETROLEUM WORK'!AU73*1000000</f>
        <v>0</v>
      </c>
      <c r="I184" s="4">
        <f>'[2]PETROLEUM WORK'!AX73*1000000</f>
        <v>142620.6184886263</v>
      </c>
      <c r="J184" s="4"/>
      <c r="K184" s="4">
        <f t="shared" si="13"/>
        <v>262637.4035573759</v>
      </c>
      <c r="L184" s="4">
        <f>'[2]PETROLEUM WORK'!BA73*1000000</f>
        <v>121395.95906208515</v>
      </c>
      <c r="M184" s="4">
        <f>'[2]PETROLEUM WORK'!BB73*1000000</f>
        <v>44399.08638668021</v>
      </c>
      <c r="N184" s="4">
        <f>'[2]PETROLEUM WORK'!BC73*1000000</f>
        <v>963.6819523297147</v>
      </c>
      <c r="O184" s="4">
        <f>'[2]PETROLEUM WORK'!BF73*1000000</f>
        <v>47874.772111070015</v>
      </c>
      <c r="P184" s="4">
        <f>'[2]PETROLEUM WORK'!BE73*1000000</f>
        <v>48003.904045210824</v>
      </c>
      <c r="Q184" s="4">
        <f>'[2]PETROLEUM WORK'!BD73*1000000</f>
        <v>0</v>
      </c>
      <c r="R184" s="4">
        <f>'[2]PETROLEUM WORK'!BG73*1000000</f>
        <v>71310.30924431315</v>
      </c>
      <c r="T184" s="6">
        <f t="shared" si="14"/>
        <v>0.17030657835933866</v>
      </c>
    </row>
    <row r="185" spans="1:20" ht="11.25">
      <c r="A185" s="2">
        <v>1963</v>
      </c>
      <c r="B185" s="4">
        <f t="shared" si="12"/>
        <v>1664527.5686751097</v>
      </c>
      <c r="C185" s="4">
        <f>'[2]PETROLEUM WORK'!AR74*1000000</f>
        <v>384679.99532904214</v>
      </c>
      <c r="D185" s="4">
        <f>'[2]PETROLEUM WORK'!AS74*1000000</f>
        <v>384679.99532904214</v>
      </c>
      <c r="E185" s="4">
        <f>'[2]PETROLEUM WORK'!AT74*1000000</f>
        <v>40017.31500372006</v>
      </c>
      <c r="F185" s="4">
        <f>'[2]PETROLEUM WORK'!AW74*1000000</f>
        <v>557233.3317648382</v>
      </c>
      <c r="G185" s="4">
        <f>'[2]PETROLEUM WORK'!AV74*1000000</f>
        <v>297916.93124846683</v>
      </c>
      <c r="H185" s="4">
        <f>'[2]PETROLEUM WORK'!AU74*1000000</f>
        <v>0</v>
      </c>
      <c r="I185" s="4">
        <f>'[2]PETROLEUM WORK'!AX74*1000000</f>
        <v>155986.46193433384</v>
      </c>
      <c r="J185" s="4"/>
      <c r="K185" s="4">
        <f t="shared" si="13"/>
        <v>295112.4622624353</v>
      </c>
      <c r="L185" s="4">
        <f>'[2]PETROLEUM WORK'!BA74*1000000</f>
        <v>141281.44608640578</v>
      </c>
      <c r="M185" s="4">
        <f>'[2]PETROLEUM WORK'!BB74*1000000</f>
        <v>50887.66795352746</v>
      </c>
      <c r="N185" s="4">
        <f>'[2]PETROLEUM WORK'!BC74*1000000</f>
        <v>1560.6752851450822</v>
      </c>
      <c r="O185" s="4">
        <f>'[2]PETROLEUM WORK'!BF74*1000000</f>
        <v>50414.20428306594</v>
      </c>
      <c r="P185" s="4">
        <f>'[2]PETROLEUM WORK'!BE74*1000000</f>
        <v>50968.468654291</v>
      </c>
      <c r="Q185" s="4">
        <f>'[2]PETROLEUM WORK'!BD74*1000000</f>
        <v>0</v>
      </c>
      <c r="R185" s="4">
        <f>'[2]PETROLEUM WORK'!BG74*1000000</f>
        <v>77993.23096716692</v>
      </c>
      <c r="T185" s="6">
        <f t="shared" si="14"/>
        <v>0.17729502822072918</v>
      </c>
    </row>
    <row r="186" spans="1:20" ht="11.25">
      <c r="A186" s="2">
        <v>1964</v>
      </c>
      <c r="B186" s="4">
        <f aca="true" t="shared" si="15" ref="B186:B217">SUM(C186:H186)</f>
        <v>2356038.0997816455</v>
      </c>
      <c r="C186" s="4">
        <f>'[2]PETROLEUM WORK'!AR75*1000000</f>
        <v>524257.6292168818</v>
      </c>
      <c r="D186" s="4">
        <f>'[2]PETROLEUM WORK'!AS75*1000000</f>
        <v>524257.6292168818</v>
      </c>
      <c r="E186" s="4">
        <f>'[2]PETROLEUM WORK'!AT75*1000000</f>
        <v>55668.25672486397</v>
      </c>
      <c r="F186" s="4">
        <f>'[2]PETROLEUM WORK'!AW75*1000000</f>
        <v>818643.8608003155</v>
      </c>
      <c r="G186" s="4">
        <f>'[2]PETROLEUM WORK'!AV75*1000000</f>
        <v>433210.7238227024</v>
      </c>
      <c r="H186" s="4">
        <f>'[2]PETROLEUM WORK'!AU75*1000000</f>
        <v>0</v>
      </c>
      <c r="I186" s="4">
        <f>'[2]PETROLEUM WORK'!AX75*1000000</f>
        <v>239718.36873045715</v>
      </c>
      <c r="J186" s="4"/>
      <c r="K186" s="4">
        <f aca="true" t="shared" si="16" ref="K186:K217">SUM(L186:Q186)</f>
        <v>422665.1983822159</v>
      </c>
      <c r="L186" s="4">
        <f>'[2]PETROLEUM WORK'!BA75*1000000</f>
        <v>197102.17472569886</v>
      </c>
      <c r="M186" s="4">
        <f>'[2]PETROLEUM WORK'!BB75*1000000</f>
        <v>70025.84047396909</v>
      </c>
      <c r="N186" s="4">
        <f>'[2]PETROLEUM WORK'!BC75*1000000</f>
        <v>2171.0620122696946</v>
      </c>
      <c r="O186" s="4">
        <f>'[2]PETROLEUM WORK'!BF75*1000000</f>
        <v>76234.70774651144</v>
      </c>
      <c r="P186" s="4">
        <f>'[2]PETROLEUM WORK'!BE75*1000000</f>
        <v>77131.41342376682</v>
      </c>
      <c r="Q186" s="4">
        <f>'[2]PETROLEUM WORK'!BD75*1000000</f>
        <v>0</v>
      </c>
      <c r="R186" s="4">
        <f>'[2]PETROLEUM WORK'!BG75*1000000</f>
        <v>119859.18436522858</v>
      </c>
      <c r="T186" s="6">
        <f aca="true" t="shared" si="17" ref="T186:T192">K186/B186</f>
        <v>0.17939658888427482</v>
      </c>
    </row>
    <row r="187" spans="1:20" ht="11.25">
      <c r="A187" s="2">
        <v>1965</v>
      </c>
      <c r="B187" s="4">
        <f t="shared" si="15"/>
        <v>2529211.13295591</v>
      </c>
      <c r="C187" s="4">
        <f>'[2]PETROLEUM WORK'!AR76*1000000</f>
        <v>548243.8444803662</v>
      </c>
      <c r="D187" s="4">
        <f>'[2]PETROLEUM WORK'!AS76*1000000</f>
        <v>548243.8444803662</v>
      </c>
      <c r="E187" s="4">
        <f>'[2]PETROLEUM WORK'!AT76*1000000</f>
        <v>47293.48770733119</v>
      </c>
      <c r="F187" s="4">
        <f>'[2]PETROLEUM WORK'!AW76*1000000</f>
        <v>902199.1845819842</v>
      </c>
      <c r="G187" s="4">
        <f>'[2]PETROLEUM WORK'!AV76*1000000</f>
        <v>483230.7717058627</v>
      </c>
      <c r="H187" s="4">
        <f>'[2]PETROLEUM WORK'!AU76*1000000</f>
        <v>0</v>
      </c>
      <c r="I187" s="4">
        <f>'[2]PETROLEUM WORK'!AX76*1000000</f>
        <v>283451.01370635774</v>
      </c>
      <c r="J187" s="4"/>
      <c r="K187" s="4">
        <f t="shared" si="16"/>
        <v>461033.2264400652</v>
      </c>
      <c r="L187" s="4">
        <f>'[2]PETROLEUM WORK'!BA76*1000000</f>
        <v>209974.83344053492</v>
      </c>
      <c r="M187" s="4">
        <f>'[2]PETROLEUM WORK'!BB76*1000000</f>
        <v>74020.03905477762</v>
      </c>
      <c r="N187" s="4">
        <f>'[2]PETROLEUM WORK'!BC76*1000000</f>
        <v>1844.4460205859161</v>
      </c>
      <c r="O187" s="4">
        <f>'[2]PETROLEUM WORK'!BF76*1000000</f>
        <v>86339.65893521161</v>
      </c>
      <c r="P187" s="4">
        <f>'[2]PETROLEUM WORK'!BE76*1000000</f>
        <v>88854.24898895515</v>
      </c>
      <c r="Q187" s="4">
        <f>'[2]PETROLEUM WORK'!BD76*1000000</f>
        <v>0</v>
      </c>
      <c r="R187" s="4">
        <f>'[2]PETROLEUM WORK'!BG76*1000000</f>
        <v>141725.50685317887</v>
      </c>
      <c r="T187" s="6">
        <f t="shared" si="17"/>
        <v>0.18228340862205988</v>
      </c>
    </row>
    <row r="188" spans="1:20" ht="11.25">
      <c r="A188" s="2">
        <v>1966</v>
      </c>
      <c r="B188" s="4">
        <f t="shared" si="15"/>
        <v>2856181.2112739505</v>
      </c>
      <c r="C188" s="4">
        <f>'[2]PETROLEUM WORK'!AR77*1000000</f>
        <v>599381.4236347458</v>
      </c>
      <c r="D188" s="4">
        <f>'[2]PETROLEUM WORK'!AS77*1000000</f>
        <v>599381.4236347458</v>
      </c>
      <c r="E188" s="4">
        <f>'[2]PETROLEUM WORK'!AT77*1000000</f>
        <v>79837.25358687245</v>
      </c>
      <c r="F188" s="4">
        <f>'[2]PETROLEUM WORK'!AW77*1000000</f>
        <v>1075873.072183014</v>
      </c>
      <c r="G188" s="4">
        <f>'[2]PETROLEUM WORK'!AV77*1000000</f>
        <v>501708.0382345727</v>
      </c>
      <c r="H188" s="4">
        <f>'[2]PETROLEUM WORK'!AU77*1000000</f>
        <v>0</v>
      </c>
      <c r="I188" s="4">
        <f>'[2]PETROLEUM WORK'!AX77*1000000</f>
        <v>358219.5591637696</v>
      </c>
      <c r="J188" s="4"/>
      <c r="K188" s="4">
        <f t="shared" si="16"/>
        <v>518369.8946359374</v>
      </c>
      <c r="L188" s="4">
        <f>'[2]PETROLEUM WORK'!BA77*1000000</f>
        <v>233068.51161176694</v>
      </c>
      <c r="M188" s="4">
        <f>'[2]PETROLEUM WORK'!BB77*1000000</f>
        <v>81881.72980797249</v>
      </c>
      <c r="N188" s="4">
        <f>'[2]PETROLEUM WORK'!BC77*1000000</f>
        <v>3111.3288013758747</v>
      </c>
      <c r="O188" s="4">
        <f>'[2]PETROLEUM WORK'!BF77*1000000</f>
        <v>105298.32500254476</v>
      </c>
      <c r="P188" s="4">
        <f>'[2]PETROLEUM WORK'!BE77*1000000</f>
        <v>95009.99941227735</v>
      </c>
      <c r="Q188" s="4">
        <f>'[2]PETROLEUM WORK'!BD77*1000000</f>
        <v>0</v>
      </c>
      <c r="R188" s="4">
        <f>'[2]PETROLEUM WORK'!BG77*1000000</f>
        <v>179109.7795818848</v>
      </c>
      <c r="T188" s="6">
        <f t="shared" si="17"/>
        <v>0.1814905484952502</v>
      </c>
    </row>
    <row r="189" spans="1:20" ht="11.25">
      <c r="A189" s="2">
        <v>1967</v>
      </c>
      <c r="B189" s="4">
        <f t="shared" si="15"/>
        <v>3548929.700554763</v>
      </c>
      <c r="C189" s="4">
        <f>'[2]PETROLEUM WORK'!AR78*1000000</f>
        <v>724138.6356776732</v>
      </c>
      <c r="D189" s="4">
        <f>'[2]PETROLEUM WORK'!AS78*1000000</f>
        <v>724138.6356776732</v>
      </c>
      <c r="E189" s="4">
        <f>'[2]PETROLEUM WORK'!AT78*1000000</f>
        <v>83807.82942972545</v>
      </c>
      <c r="F189" s="4">
        <f>'[2]PETROLEUM WORK'!AW78*1000000</f>
        <v>1280111.916149018</v>
      </c>
      <c r="G189" s="4">
        <f>'[2]PETROLEUM WORK'!AV78*1000000</f>
        <v>736732.6836206734</v>
      </c>
      <c r="H189" s="4">
        <f>'[2]PETROLEUM WORK'!AU78*1000000</f>
        <v>0</v>
      </c>
      <c r="I189" s="4">
        <f>'[2]PETROLEUM WORK'!AX78*1000000</f>
        <v>439004.5036043233</v>
      </c>
      <c r="J189" s="4"/>
      <c r="K189" s="4">
        <f t="shared" si="16"/>
        <v>659733.41462984</v>
      </c>
      <c r="L189" s="4">
        <f>'[2]PETROLEUM WORK'!BA78*1000000</f>
        <v>285125.7739457683</v>
      </c>
      <c r="M189" s="4">
        <f>'[2]PETROLEUM WORK'!BB78*1000000</f>
        <v>100194.45486376519</v>
      </c>
      <c r="N189" s="4">
        <f>'[2]PETROLEUM WORK'!BC78*1000000</f>
        <v>3266.889391500939</v>
      </c>
      <c r="O189" s="4">
        <f>'[2]PETROLEUM WORK'!BF78*1000000</f>
        <v>127780.62362236323</v>
      </c>
      <c r="P189" s="4">
        <f>'[2]PETROLEUM WORK'!BE78*1000000</f>
        <v>143365.67280644228</v>
      </c>
      <c r="Q189" s="4">
        <f>'[2]PETROLEUM WORK'!BD78*1000000</f>
        <v>0</v>
      </c>
      <c r="R189" s="4">
        <f>'[2]PETROLEUM WORK'!BG78*1000000</f>
        <v>219502.25180216166</v>
      </c>
      <c r="T189" s="6">
        <f t="shared" si="17"/>
        <v>0.18589644492724425</v>
      </c>
    </row>
    <row r="190" spans="1:20" ht="11.25">
      <c r="A190" s="2">
        <v>1968</v>
      </c>
      <c r="B190" s="4">
        <f t="shared" si="15"/>
        <v>4074164.015062864</v>
      </c>
      <c r="C190" s="4">
        <f>'[2]PETROLEUM WORK'!AR79*1000000</f>
        <v>819467.5289125533</v>
      </c>
      <c r="D190" s="4">
        <f>'[2]PETROLEUM WORK'!AS79*1000000</f>
        <v>819467.5289125533</v>
      </c>
      <c r="E190" s="4">
        <f>'[2]PETROLEUM WORK'!AT79*1000000</f>
        <v>101150.83611925329</v>
      </c>
      <c r="F190" s="4">
        <f>'[2]PETROLEUM WORK'!AW79*1000000</f>
        <v>1477668.4141235922</v>
      </c>
      <c r="G190" s="4">
        <f>'[2]PETROLEUM WORK'!AV79*1000000</f>
        <v>856409.7069949115</v>
      </c>
      <c r="H190" s="4">
        <f>'[2]PETROLEUM WORK'!AU79*1000000</f>
        <v>0</v>
      </c>
      <c r="I190" s="4">
        <f>'[2]PETROLEUM WORK'!AX79*1000000</f>
        <v>510809.11684238294</v>
      </c>
      <c r="J190" s="4"/>
      <c r="K190" s="4">
        <f t="shared" si="16"/>
        <v>765567.8122679061</v>
      </c>
      <c r="L190" s="4">
        <f>'[2]PETROLEUM WORK'!BA79*1000000</f>
        <v>325659.5621308261</v>
      </c>
      <c r="M190" s="4">
        <f>'[2]PETROLEUM WORK'!BB79*1000000</f>
        <v>114948.94519200624</v>
      </c>
      <c r="N190" s="4">
        <f>'[2]PETROLEUM WORK'!BC79*1000000</f>
        <v>3947.8651342140065</v>
      </c>
      <c r="O190" s="4">
        <f>'[2]PETROLEUM WORK'!BF79*1000000</f>
        <v>150367.37027516364</v>
      </c>
      <c r="P190" s="4">
        <f>'[2]PETROLEUM WORK'!BE79*1000000</f>
        <v>170644.06953569618</v>
      </c>
      <c r="Q190" s="4">
        <f>'[2]PETROLEUM WORK'!BD79*1000000</f>
        <v>0</v>
      </c>
      <c r="R190" s="4">
        <f>'[2]PETROLEUM WORK'!BG79*1000000</f>
        <v>255404.55842119147</v>
      </c>
      <c r="T190" s="6">
        <f t="shared" si="17"/>
        <v>0.18790795103915164</v>
      </c>
    </row>
    <row r="191" spans="1:20" ht="11.25">
      <c r="A191" s="2">
        <v>1969</v>
      </c>
      <c r="B191" s="4">
        <f t="shared" si="15"/>
        <v>4958280.644242193</v>
      </c>
      <c r="C191" s="4">
        <f>'[2]PETROLEUM WORK'!AR80*1000000</f>
        <v>965083.6342580584</v>
      </c>
      <c r="D191" s="4">
        <f>'[2]PETROLEUM WORK'!AS80*1000000</f>
        <v>965083.6342580584</v>
      </c>
      <c r="E191" s="4">
        <f>'[2]PETROLEUM WORK'!AT80*1000000</f>
        <v>103055.95170312398</v>
      </c>
      <c r="F191" s="4">
        <f>'[2]PETROLEUM WORK'!AW80*1000000</f>
        <v>1762845.0904409608</v>
      </c>
      <c r="G191" s="4">
        <f>'[2]PETROLEUM WORK'!AV80*1000000</f>
        <v>1162212.333581991</v>
      </c>
      <c r="H191" s="4">
        <f>'[2]PETROLEUM WORK'!AU80*1000000</f>
        <v>0</v>
      </c>
      <c r="I191" s="4">
        <f>'[2]PETROLEUM WORK'!AX80*1000000</f>
        <v>650184.9114203946</v>
      </c>
      <c r="J191" s="4"/>
      <c r="K191" s="4">
        <f t="shared" si="16"/>
        <v>946549.8734465771</v>
      </c>
      <c r="L191" s="4">
        <f>'[2]PETROLEUM WORK'!BA80*1000000</f>
        <v>386158.62660683884</v>
      </c>
      <c r="M191" s="4">
        <f>'[2]PETROLEUM WORK'!BB80*1000000</f>
        <v>137367.74846062742</v>
      </c>
      <c r="N191" s="4">
        <f>'[2]PETROLEUM WORK'!BC80*1000000</f>
        <v>4031.2595005098874</v>
      </c>
      <c r="O191" s="4">
        <f>'[2]PETROLEUM WORK'!BF80*1000000</f>
        <v>182576.17847791594</v>
      </c>
      <c r="P191" s="4">
        <f>'[2]PETROLEUM WORK'!BE80*1000000</f>
        <v>236416.06040068498</v>
      </c>
      <c r="Q191" s="4">
        <f>'[2]PETROLEUM WORK'!BD80*1000000</f>
        <v>0</v>
      </c>
      <c r="R191" s="4">
        <f>'[2]PETROLEUM WORK'!BG80*1000000</f>
        <v>325092.4557101973</v>
      </c>
      <c r="T191" s="6">
        <f t="shared" si="17"/>
        <v>0.19090284341725572</v>
      </c>
    </row>
    <row r="192" spans="1:20" ht="11.25">
      <c r="A192" s="2">
        <v>1970</v>
      </c>
      <c r="B192" s="4">
        <f t="shared" si="15"/>
        <v>5618673.379111702</v>
      </c>
      <c r="C192" s="4">
        <f>'[2]PETROLEUM WORK'!AR81*1000000</f>
        <v>1050605.9383600196</v>
      </c>
      <c r="D192" s="4">
        <f>'[2]PETROLEUM WORK'!AS81*1000000</f>
        <v>1050605.9383600196</v>
      </c>
      <c r="E192" s="4">
        <f>'[2]PETROLEUM WORK'!AT81*1000000</f>
        <v>105767.3798756737</v>
      </c>
      <c r="F192" s="4">
        <f>'[2]PETROLEUM WORK'!AW81*1000000</f>
        <v>2033127.6869231418</v>
      </c>
      <c r="G192" s="4">
        <f>'[2]PETROLEUM WORK'!AV81*1000000</f>
        <v>1378566.4355928474</v>
      </c>
      <c r="H192" s="4">
        <f>'[2]PETROLEUM WORK'!AU81*1000000</f>
        <v>0</v>
      </c>
      <c r="I192" s="4">
        <f>'[2]PETROLEUM WORK'!AX81*1000000</f>
        <v>758362.7205170948</v>
      </c>
      <c r="J192" s="4"/>
      <c r="K192" s="4">
        <f t="shared" si="16"/>
        <v>1080039.9247005759</v>
      </c>
      <c r="L192" s="4">
        <f>'[2]PETROLEUM WORK'!BA81*1000000</f>
        <v>423515.04571505176</v>
      </c>
      <c r="M192" s="4">
        <f>'[2]PETROLEUM WORK'!BB81*1000000</f>
        <v>151873.95714136848</v>
      </c>
      <c r="N192" s="4">
        <f>'[2]PETROLEUM WORK'!BC81*1000000</f>
        <v>4150.717925272308</v>
      </c>
      <c r="O192" s="4">
        <f>'[2]PETROLEUM WORK'!BF81*1000000</f>
        <v>214295.95845406447</v>
      </c>
      <c r="P192" s="4">
        <f>'[2]PETROLEUM WORK'!BE81*1000000</f>
        <v>286204.24546481896</v>
      </c>
      <c r="Q192" s="4">
        <f>'[2]PETROLEUM WORK'!BD81*1000000</f>
        <v>0</v>
      </c>
      <c r="R192" s="4">
        <f>'[2]PETROLEUM WORK'!BG81*1000000</f>
        <v>379181.3602585474</v>
      </c>
      <c r="T192" s="6">
        <f t="shared" si="17"/>
        <v>0.1922232975342175</v>
      </c>
    </row>
    <row r="193" spans="1:20" ht="11.25">
      <c r="A193" s="2">
        <v>1971</v>
      </c>
      <c r="B193" s="4">
        <f t="shared" si="15"/>
        <v>5996817.783759896</v>
      </c>
      <c r="C193" s="4">
        <f>'[2]PETROLEUM WORK'!AR82*1000000</f>
        <v>1141723.3658153925</v>
      </c>
      <c r="D193" s="4">
        <f>'[2]PETROLEUM WORK'!AS82*1000000</f>
        <v>1141723.3658153925</v>
      </c>
      <c r="E193" s="4">
        <f>'[2]PETROLEUM WORK'!AT82*1000000</f>
        <v>147193.10155965752</v>
      </c>
      <c r="F193" s="4">
        <f>'[2]PETROLEUM WORK'!AW82*1000000</f>
        <v>2152898.993338988</v>
      </c>
      <c r="G193" s="4">
        <f>'[2]PETROLEUM WORK'!AV82*1000000</f>
        <v>1413278.9572304655</v>
      </c>
      <c r="H193" s="4">
        <f>'[2]PETROLEUM WORK'!AU82*1000000</f>
        <v>0</v>
      </c>
      <c r="I193" s="4">
        <f>'[2]PETROLEUM WORK'!AX82*1000000</f>
        <v>784638.3222653257</v>
      </c>
      <c r="J193" s="4"/>
      <c r="K193" s="4">
        <f t="shared" si="16"/>
        <v>1165785.8730944875</v>
      </c>
      <c r="L193" s="4">
        <f>'[2]PETROLEUM WORK'!BA82*1000000</f>
        <v>462514.334588488</v>
      </c>
      <c r="M193" s="4">
        <f>'[2]PETROLEUM WORK'!BB82*1000000</f>
        <v>167759.19689396553</v>
      </c>
      <c r="N193" s="4">
        <f>'[2]PETROLEUM WORK'!BC82*1000000</f>
        <v>5800.7951347445805</v>
      </c>
      <c r="O193" s="4">
        <f>'[2]PETROLEUM WORK'!BF82*1000000</f>
        <v>230221.7282260813</v>
      </c>
      <c r="P193" s="4">
        <f>'[2]PETROLEUM WORK'!BE82*1000000</f>
        <v>299489.8182512083</v>
      </c>
      <c r="Q193" s="4">
        <f>'[2]PETROLEUM WORK'!BD82*1000000</f>
        <v>0</v>
      </c>
      <c r="R193" s="4">
        <f>'[2]PETROLEUM WORK'!BG82*1000000</f>
        <v>392319.16113266285</v>
      </c>
      <c r="T193" s="6"/>
    </row>
    <row r="194" spans="1:20" ht="11.25">
      <c r="A194" s="2">
        <v>1972</v>
      </c>
      <c r="B194" s="4">
        <f t="shared" si="15"/>
        <v>6401356.209630992</v>
      </c>
      <c r="C194" s="4">
        <f>'[2]PETROLEUM WORK'!AR83*1000000</f>
        <v>1174117.9734048925</v>
      </c>
      <c r="D194" s="4">
        <f>'[2]PETROLEUM WORK'!AS83*1000000</f>
        <v>1174117.9734048925</v>
      </c>
      <c r="E194" s="4">
        <f>'[2]PETROLEUM WORK'!AT83*1000000</f>
        <v>155649.87106667584</v>
      </c>
      <c r="F194" s="4">
        <f>'[2]PETROLEUM WORK'!AW83*1000000</f>
        <v>2390529.4746933887</v>
      </c>
      <c r="G194" s="4">
        <f>'[2]PETROLEUM WORK'!AV83*1000000</f>
        <v>1506940.917061143</v>
      </c>
      <c r="H194" s="4">
        <f>'[2]PETROLEUM WORK'!AU83*1000000</f>
        <v>0</v>
      </c>
      <c r="I194" s="4">
        <f>'[2]PETROLEUM WORK'!AX83*1000000</f>
        <v>869946.0912873604</v>
      </c>
      <c r="J194" s="4"/>
      <c r="K194" s="4">
        <f t="shared" si="16"/>
        <v>1243738.1868882864</v>
      </c>
      <c r="L194" s="4">
        <f>'[2]PETROLEUM WORK'!BA83*1000000</f>
        <v>477320.0743266416</v>
      </c>
      <c r="M194" s="4">
        <f>'[2]PETROLEUM WORK'!BB83*1000000</f>
        <v>175492.51631060915</v>
      </c>
      <c r="N194" s="4">
        <f>'[2]PETROLEUM WORK'!BC83*1000000</f>
        <v>6165.9055899655805</v>
      </c>
      <c r="O194" s="4">
        <f>'[2]PETROLEUM WORK'!BF83*1000000</f>
        <v>258703.73223464892</v>
      </c>
      <c r="P194" s="4">
        <f>'[2]PETROLEUM WORK'!BE83*1000000</f>
        <v>326055.95842642116</v>
      </c>
      <c r="Q194" s="4">
        <f>'[2]PETROLEUM WORK'!BD83*1000000</f>
        <v>0</v>
      </c>
      <c r="R194" s="4">
        <f>'[2]PETROLEUM WORK'!BG83*1000000</f>
        <v>434973.0456436802</v>
      </c>
      <c r="T194" s="6"/>
    </row>
    <row r="195" spans="1:20" ht="11.25">
      <c r="A195" s="2">
        <v>1973</v>
      </c>
      <c r="B195" s="4">
        <f t="shared" si="15"/>
        <v>7052860.900468806</v>
      </c>
      <c r="C195" s="4">
        <f>'[2]PETROLEUM WORK'!AR84*1000000</f>
        <v>1235769.5573728948</v>
      </c>
      <c r="D195" s="4">
        <f>'[2]PETROLEUM WORK'!AS84*1000000</f>
        <v>1235769.5573728948</v>
      </c>
      <c r="E195" s="4">
        <f>'[2]PETROLEUM WORK'!AT84*1000000</f>
        <v>150900.13967807931</v>
      </c>
      <c r="F195" s="4">
        <f>'[2]PETROLEUM WORK'!AW84*1000000</f>
        <v>2726338.345518479</v>
      </c>
      <c r="G195" s="4">
        <f>'[2]PETROLEUM WORK'!AV84*1000000</f>
        <v>1704083.300526458</v>
      </c>
      <c r="H195" s="4">
        <f>'[2]PETROLEUM WORK'!AU84*1000000</f>
        <v>0</v>
      </c>
      <c r="I195" s="4">
        <f>'[2]PETROLEUM WORK'!AX84*1000000</f>
        <v>1033814.0421141855</v>
      </c>
      <c r="J195" s="4"/>
      <c r="K195" s="4">
        <f t="shared" si="16"/>
        <v>1373711.9151823716</v>
      </c>
      <c r="L195" s="4">
        <f>'[2]PETROLEUM WORK'!BA84*1000000</f>
        <v>505076.6537549637</v>
      </c>
      <c r="M195" s="4">
        <f>'[2]PETROLEUM WORK'!BB84*1000000</f>
        <v>188029.5601841667</v>
      </c>
      <c r="N195" s="4">
        <f>'[2]PETROLEUM WORK'!BC84*1000000</f>
        <v>6014.488503472383</v>
      </c>
      <c r="O195" s="4">
        <f>'[2]PETROLEUM WORK'!BF84*1000000</f>
        <v>298294.43178519444</v>
      </c>
      <c r="P195" s="4">
        <f>'[2]PETROLEUM WORK'!BE84*1000000</f>
        <v>376296.7809545743</v>
      </c>
      <c r="Q195" s="4">
        <f>'[2]PETROLEUM WORK'!BD84*1000000</f>
        <v>0</v>
      </c>
      <c r="R195" s="4">
        <f>'[2]PETROLEUM WORK'!BG84*1000000</f>
        <v>516907.02105709276</v>
      </c>
      <c r="T195" s="6"/>
    </row>
    <row r="196" spans="1:20" ht="11.25">
      <c r="A196" s="2">
        <v>1974</v>
      </c>
      <c r="B196" s="4">
        <f t="shared" si="15"/>
        <v>6623117.421381853</v>
      </c>
      <c r="C196" s="4">
        <f>'[2]PETROLEUM WORK'!AR85*1000000</f>
        <v>1146279.2064765624</v>
      </c>
      <c r="D196" s="4">
        <f>'[2]PETROLEUM WORK'!AS85*1000000</f>
        <v>1146279.2064765624</v>
      </c>
      <c r="E196" s="4">
        <f>'[2]PETROLEUM WORK'!AT85*1000000</f>
        <v>179323.4078374994</v>
      </c>
      <c r="F196" s="4">
        <f>'[2]PETROLEUM WORK'!AW85*1000000</f>
        <v>2741203.694382545</v>
      </c>
      <c r="G196" s="4">
        <f>'[2]PETROLEUM WORK'!AV85*1000000</f>
        <v>1410031.9062086837</v>
      </c>
      <c r="H196" s="4">
        <f>'[2]PETROLEUM WORK'!AU85*1000000</f>
        <v>0</v>
      </c>
      <c r="I196" s="4">
        <f>'[2]PETROLEUM WORK'!AX85*1000000</f>
        <v>978787.0436594116</v>
      </c>
      <c r="J196" s="4"/>
      <c r="K196" s="4">
        <f t="shared" si="16"/>
        <v>1276362.4218884325</v>
      </c>
      <c r="L196" s="4">
        <f>'[2]PETROLEUM WORK'!BA85*1000000</f>
        <v>471634.7702199103</v>
      </c>
      <c r="M196" s="4">
        <f>'[2]PETROLEUM WORK'!BB85*1000000</f>
        <v>177673.27700386717</v>
      </c>
      <c r="N196" s="4">
        <f>'[2]PETROLEUM WORK'!BC85*1000000</f>
        <v>7198.007494992438</v>
      </c>
      <c r="O196" s="4">
        <f>'[2]PETROLEUM WORK'!BF85*1000000</f>
        <v>302932.6164166203</v>
      </c>
      <c r="P196" s="4">
        <f>'[2]PETROLEUM WORK'!BE85*1000000</f>
        <v>316923.7507530421</v>
      </c>
      <c r="Q196" s="4">
        <f>'[2]PETROLEUM WORK'!BD85*1000000</f>
        <v>0</v>
      </c>
      <c r="R196" s="4">
        <f>'[2]PETROLEUM WORK'!BG85*1000000</f>
        <v>489393.5218297058</v>
      </c>
      <c r="T196" s="6"/>
    </row>
    <row r="197" spans="1:20" ht="11.25">
      <c r="A197" s="2">
        <v>1975</v>
      </c>
      <c r="B197" s="4">
        <f t="shared" si="15"/>
        <v>6600506.601197849</v>
      </c>
      <c r="C197" s="4">
        <f>'[2]PETROLEUM WORK'!AR86*1000000</f>
        <v>1056711.9863714923</v>
      </c>
      <c r="D197" s="4">
        <f>'[2]PETROLEUM WORK'!AS86*1000000</f>
        <v>1056711.9863714923</v>
      </c>
      <c r="E197" s="4">
        <f>'[2]PETROLEUM WORK'!AT86*1000000</f>
        <v>144356.6615376533</v>
      </c>
      <c r="F197" s="4">
        <f>'[2]PETROLEUM WORK'!AW86*1000000</f>
        <v>2903625.2229897208</v>
      </c>
      <c r="G197" s="4">
        <f>'[2]PETROLEUM WORK'!AV86*1000000</f>
        <v>1439100.743927491</v>
      </c>
      <c r="H197" s="4">
        <f>'[2]PETROLEUM WORK'!AU86*1000000</f>
        <v>0</v>
      </c>
      <c r="I197" s="4">
        <f>'[2]PETROLEUM WORK'!AX86*1000000</f>
        <v>977390.2568500014</v>
      </c>
      <c r="J197" s="4"/>
      <c r="K197" s="4">
        <f t="shared" si="16"/>
        <v>1263916.3658274054</v>
      </c>
      <c r="L197" s="4">
        <f>'[2]PETROLEUM WORK'!BA86*1000000</f>
        <v>438565.0503509984</v>
      </c>
      <c r="M197" s="4">
        <f>'[2]PETROLEUM WORK'!BB86*1000000</f>
        <v>166960.4938466958</v>
      </c>
      <c r="N197" s="4">
        <f>'[2]PETROLEUM WORK'!BC86*1000000</f>
        <v>5840.836570566304</v>
      </c>
      <c r="O197" s="4">
        <f>'[2]PETROLEUM WORK'!BF86*1000000</f>
        <v>323434.58787550137</v>
      </c>
      <c r="P197" s="4">
        <f>'[2]PETROLEUM WORK'!BE86*1000000</f>
        <v>329115.39718364365</v>
      </c>
      <c r="Q197" s="4">
        <f>'[2]PETROLEUM WORK'!BD86*1000000</f>
        <v>0</v>
      </c>
      <c r="R197" s="4">
        <f>'[2]PETROLEUM WORK'!BG86*1000000</f>
        <v>488695.1284250007</v>
      </c>
      <c r="T197" s="6"/>
    </row>
    <row r="198" spans="1:20" ht="11.25">
      <c r="A198" s="2">
        <v>1976</v>
      </c>
      <c r="B198" s="4">
        <f t="shared" si="15"/>
        <v>6766888.295823535</v>
      </c>
      <c r="C198" s="4">
        <f>'[2]PETROLEUM WORK'!AR87*1000000</f>
        <v>1111073.2952979312</v>
      </c>
      <c r="D198" s="4">
        <f>'[2]PETROLEUM WORK'!AS87*1000000</f>
        <v>1111073.2952979312</v>
      </c>
      <c r="E198" s="4">
        <f>'[2]PETROLEUM WORK'!AT87*1000000</f>
        <v>163346.96114411423</v>
      </c>
      <c r="F198" s="4">
        <f>'[2]PETROLEUM WORK'!AW87*1000000</f>
        <v>3097727.2401392106</v>
      </c>
      <c r="G198" s="4">
        <f>'[2]PETROLEUM WORK'!AV87*1000000</f>
        <v>1283667.5039443476</v>
      </c>
      <c r="H198" s="4">
        <f>'[2]PETROLEUM WORK'!AU87*1000000</f>
        <v>0</v>
      </c>
      <c r="I198" s="4">
        <f>'[2]PETROLEUM WORK'!AX87*1000000</f>
        <v>1090490.1658651128</v>
      </c>
      <c r="J198" s="4"/>
      <c r="K198" s="4">
        <f t="shared" si="16"/>
        <v>1297892.581822675</v>
      </c>
      <c r="L198" s="4">
        <f>'[2]PETROLEUM WORK'!BA87*1000000</f>
        <v>466606.731875583</v>
      </c>
      <c r="M198" s="4">
        <f>'[2]PETROLEUM WORK'!BB87*1000000</f>
        <v>178882.80054296696</v>
      </c>
      <c r="N198" s="4">
        <f>'[2]PETROLEUM WORK'!BC87*1000000</f>
        <v>6672.811554927723</v>
      </c>
      <c r="O198" s="4">
        <f>'[2]PETROLEUM WORK'!BF87*1000000</f>
        <v>347476.28479177173</v>
      </c>
      <c r="P198" s="4">
        <f>'[2]PETROLEUM WORK'!BE87*1000000</f>
        <v>298253.9530574256</v>
      </c>
      <c r="Q198" s="4">
        <f>'[2]PETROLEUM WORK'!BD87*1000000</f>
        <v>0</v>
      </c>
      <c r="R198" s="4">
        <f>'[2]PETROLEUM WORK'!BG87*1000000</f>
        <v>545245.0829325564</v>
      </c>
      <c r="T198" s="6"/>
    </row>
    <row r="199" spans="1:20" ht="11.25">
      <c r="A199" s="2">
        <v>1977</v>
      </c>
      <c r="B199" s="4">
        <f t="shared" si="15"/>
        <v>7173970.866986104</v>
      </c>
      <c r="C199" s="4">
        <f>'[2]PETROLEUM WORK'!AR88*1000000</f>
        <v>1100983.781229528</v>
      </c>
      <c r="D199" s="4">
        <f>'[2]PETROLEUM WORK'!AS88*1000000</f>
        <v>1100983.781229528</v>
      </c>
      <c r="E199" s="4">
        <f>'[2]PETROLEUM WORK'!AT88*1000000</f>
        <v>157896.9061527718</v>
      </c>
      <c r="F199" s="4">
        <f>'[2]PETROLEUM WORK'!AW88*1000000</f>
        <v>3134955.811050785</v>
      </c>
      <c r="G199" s="4">
        <f>'[2]PETROLEUM WORK'!AV88*1000000</f>
        <v>1679150.5873234917</v>
      </c>
      <c r="H199" s="4">
        <f>'[2]PETROLEUM WORK'!AU88*1000000</f>
        <v>0</v>
      </c>
      <c r="I199" s="4">
        <f>'[2]PETROLEUM WORK'!AX88*1000000</f>
        <v>1067394.4542931882</v>
      </c>
      <c r="J199" s="4"/>
      <c r="K199" s="4">
        <f t="shared" si="16"/>
        <v>1404170.4423752967</v>
      </c>
      <c r="L199" s="4">
        <f>'[2]PETROLEUM WORK'!BA88*1000000</f>
        <v>467738.2339711174</v>
      </c>
      <c r="M199" s="4">
        <f>'[2]PETROLEUM WORK'!BB88*1000000</f>
        <v>180561.34012164263</v>
      </c>
      <c r="N199" s="4">
        <f>'[2]PETROLEUM WORK'!BC88*1000000</f>
        <v>6506.442139677737</v>
      </c>
      <c r="O199" s="4">
        <f>'[2]PETROLEUM WORK'!BF88*1000000</f>
        <v>353916.01086591475</v>
      </c>
      <c r="P199" s="4">
        <f>'[2]PETROLEUM WORK'!BE88*1000000</f>
        <v>395448.4152769443</v>
      </c>
      <c r="Q199" s="4">
        <f>'[2]PETROLEUM WORK'!BD88*1000000</f>
        <v>0</v>
      </c>
      <c r="R199" s="4">
        <f>'[2]PETROLEUM WORK'!BG88*1000000</f>
        <v>533697.2271465941</v>
      </c>
      <c r="T199" s="6"/>
    </row>
    <row r="200" spans="1:20" ht="11.25">
      <c r="A200" s="2">
        <v>1978</v>
      </c>
      <c r="B200" s="4">
        <f t="shared" si="15"/>
        <v>7306265.6215350535</v>
      </c>
      <c r="C200" s="4">
        <f>'[2]PETROLEUM WORK'!AR89*1000000</f>
        <v>1086233.2105279195</v>
      </c>
      <c r="D200" s="4">
        <f>'[2]PETROLEUM WORK'!AS89*1000000</f>
        <v>1086233.2105279195</v>
      </c>
      <c r="E200" s="4">
        <f>'[2]PETROLEUM WORK'!AT89*1000000</f>
        <v>179606.7866479956</v>
      </c>
      <c r="F200" s="4">
        <f>'[2]PETROLEUM WORK'!AW89*1000000</f>
        <v>3328308.9254126693</v>
      </c>
      <c r="G200" s="4">
        <f>'[2]PETROLEUM WORK'!AV89*1000000</f>
        <v>1625883.4884185498</v>
      </c>
      <c r="H200" s="4">
        <f>'[2]PETROLEUM WORK'!AU89*1000000</f>
        <v>0</v>
      </c>
      <c r="I200" s="4">
        <f>'[2]PETROLEUM WORK'!AX89*1000000</f>
        <v>1138976.4413781264</v>
      </c>
      <c r="J200" s="4"/>
      <c r="K200" s="4">
        <f t="shared" si="16"/>
        <v>1419851.2489722357</v>
      </c>
      <c r="L200" s="4">
        <f>'[2]PETROLEUM WORK'!BA89*1000000</f>
        <v>466083.2541207154</v>
      </c>
      <c r="M200" s="4">
        <f>'[2]PETROLEUM WORK'!BB89*1000000</f>
        <v>181400.94615816264</v>
      </c>
      <c r="N200" s="4">
        <f>'[2]PETROLEUM WORK'!BC89*1000000</f>
        <v>7459.111653198683</v>
      </c>
      <c r="O200" s="4">
        <f>'[2]PETROLEUM WORK'!BF89*1000000</f>
        <v>377184.79575603775</v>
      </c>
      <c r="P200" s="4">
        <f>'[2]PETROLEUM WORK'!BE89*1000000</f>
        <v>387723.1412841211</v>
      </c>
      <c r="Q200" s="4">
        <f>'[2]PETROLEUM WORK'!BD89*1000000</f>
        <v>0</v>
      </c>
      <c r="R200" s="4">
        <f>'[2]PETROLEUM WORK'!BG89*1000000</f>
        <v>569488.2206890632</v>
      </c>
      <c r="T200" s="6"/>
    </row>
    <row r="201" spans="1:20" ht="11.25">
      <c r="A201" s="2">
        <v>1979</v>
      </c>
      <c r="B201" s="4">
        <f t="shared" si="15"/>
        <v>7194109.08544598</v>
      </c>
      <c r="C201" s="4">
        <f>'[2]PETROLEUM WORK'!AR90*1000000</f>
        <v>1043703.3257388619</v>
      </c>
      <c r="D201" s="4">
        <f>'[2]PETROLEUM WORK'!AS90*1000000</f>
        <v>1043703.3257388619</v>
      </c>
      <c r="E201" s="4">
        <f>'[2]PETROLEUM WORK'!AT90*1000000</f>
        <v>158008.6872436227</v>
      </c>
      <c r="F201" s="4">
        <f>'[2]PETROLEUM WORK'!AW90*1000000</f>
        <v>3345616.9261971693</v>
      </c>
      <c r="G201" s="4">
        <f>'[2]PETROLEUM WORK'!AV90*1000000</f>
        <v>1603076.8205274644</v>
      </c>
      <c r="H201" s="4">
        <f>'[2]PETROLEUM WORK'!AU90*1000000</f>
        <v>0</v>
      </c>
      <c r="I201" s="4">
        <f>'[2]PETROLEUM WORK'!AX90*1000000</f>
        <v>1104205.1690240377</v>
      </c>
      <c r="J201" s="4"/>
      <c r="K201" s="4">
        <f t="shared" si="16"/>
        <v>1402282.1587970555</v>
      </c>
      <c r="L201" s="4">
        <f>'[2]PETROLEUM WORK'!BA90*1000000</f>
        <v>452543.4015842854</v>
      </c>
      <c r="M201" s="4">
        <f>'[2]PETROLEUM WORK'!BB90*1000000</f>
        <v>177429.56537560653</v>
      </c>
      <c r="N201" s="4">
        <f>'[2]PETROLEUM WORK'!BC90*1000000</f>
        <v>6608.007981789999</v>
      </c>
      <c r="O201" s="4">
        <f>'[2]PETROLEUM WORK'!BF90*1000000</f>
        <v>380254.6030393164</v>
      </c>
      <c r="P201" s="4">
        <f>'[2]PETROLEUM WORK'!BE90*1000000</f>
        <v>385446.5808160569</v>
      </c>
      <c r="Q201" s="4">
        <f>'[2]PETROLEUM WORK'!BD90*1000000</f>
        <v>0</v>
      </c>
      <c r="R201" s="4">
        <f>'[2]PETROLEUM WORK'!BG90*1000000</f>
        <v>552102.5845120188</v>
      </c>
      <c r="T201" s="6"/>
    </row>
    <row r="202" spans="1:20" ht="11.25">
      <c r="A202" s="2">
        <v>1980</v>
      </c>
      <c r="B202" s="4">
        <f t="shared" si="15"/>
        <v>7102615.890782122</v>
      </c>
      <c r="C202" s="4">
        <f>'[2]PETROLEUM WORK'!AR91*1000000</f>
        <v>1123306.571156971</v>
      </c>
      <c r="D202" s="4">
        <f>'[2]PETROLEUM WORK'!AS91*1000000</f>
        <v>1123306.571156971</v>
      </c>
      <c r="E202" s="4">
        <f>'[2]PETROLEUM WORK'!AT91*1000000</f>
        <v>110799.00012467067</v>
      </c>
      <c r="F202" s="4">
        <f>'[2]PETROLEUM WORK'!AW91*1000000</f>
        <v>3291916.4838803774</v>
      </c>
      <c r="G202" s="4">
        <f>'[2]PETROLEUM WORK'!AV91*1000000</f>
        <v>1453287.2644631322</v>
      </c>
      <c r="H202" s="4">
        <f>'[2]PETROLEUM WORK'!AU91*1000000</f>
        <v>0</v>
      </c>
      <c r="I202" s="4">
        <f>'[2]PETROLEUM WORK'!AX91*1000000</f>
        <v>1057675.7603275855</v>
      </c>
      <c r="J202" s="4"/>
      <c r="K202" s="4">
        <f t="shared" si="16"/>
        <v>1417176.8087919287</v>
      </c>
      <c r="L202" s="4">
        <f>'[2]PETROLEUM WORK'!BA91*1000000</f>
        <v>492110.77727562486</v>
      </c>
      <c r="M202" s="4">
        <f>'[2]PETROLEUM WORK'!BB91*1000000</f>
        <v>194332.03681015607</v>
      </c>
      <c r="N202" s="4">
        <f>'[2]PETROLEUM WORK'!BC91*1000000</f>
        <v>4662.179305817541</v>
      </c>
      <c r="O202" s="4">
        <f>'[2]PETROLEUM WORK'!BF91*1000000</f>
        <v>374498.20326541463</v>
      </c>
      <c r="P202" s="4">
        <f>'[2]PETROLEUM WORK'!BE91*1000000</f>
        <v>351573.6121349156</v>
      </c>
      <c r="Q202" s="4">
        <f>'[2]PETROLEUM WORK'!BD91*1000000</f>
        <v>0</v>
      </c>
      <c r="R202" s="4">
        <f>'[2]PETROLEUM WORK'!BG91*1000000</f>
        <v>528837.8801637928</v>
      </c>
      <c r="T202" s="6"/>
    </row>
    <row r="203" spans="1:20" ht="11.25">
      <c r="A203" s="2">
        <v>1981</v>
      </c>
      <c r="B203" s="4">
        <f t="shared" si="15"/>
        <v>6419196.208179809</v>
      </c>
      <c r="C203" s="4">
        <f>'[2]PETROLEUM WORK'!AR92*1000000</f>
        <v>799429.3364797037</v>
      </c>
      <c r="D203" s="4">
        <f>'[2]PETROLEUM WORK'!AS92*1000000</f>
        <v>799429.3364797037</v>
      </c>
      <c r="E203" s="4">
        <f>'[2]PETROLEUM WORK'!AT92*1000000</f>
        <v>152819.32988010597</v>
      </c>
      <c r="F203" s="4">
        <f>'[2]PETROLEUM WORK'!AW92*1000000</f>
        <v>3295600.49326824</v>
      </c>
      <c r="G203" s="4">
        <f>'[2]PETROLEUM WORK'!AV92*1000000</f>
        <v>1371917.7120720563</v>
      </c>
      <c r="H203" s="4">
        <f>'[2]PETROLEUM WORK'!AU92*1000000</f>
        <v>0</v>
      </c>
      <c r="I203" s="4">
        <f>'[2]PETROLEUM WORK'!AX92*1000000</f>
        <v>1055302.2512519767</v>
      </c>
      <c r="J203" s="4"/>
      <c r="K203" s="4">
        <f t="shared" si="16"/>
        <v>1209365.6851257388</v>
      </c>
      <c r="L203" s="4">
        <f>'[2]PETROLEUM WORK'!BA92*1000000</f>
        <v>353323.2527292597</v>
      </c>
      <c r="M203" s="4">
        <f>'[2]PETROLEUM WORK'!BB92*1000000</f>
        <v>140699.5632204279</v>
      </c>
      <c r="N203" s="4">
        <f>'[2]PETROLEUM WORK'!BC92*1000000</f>
        <v>6464.571818413328</v>
      </c>
      <c r="O203" s="4">
        <f>'[2]PETROLEUM WORK'!BF92*1000000</f>
        <v>375325.96259885334</v>
      </c>
      <c r="P203" s="4">
        <f>'[2]PETROLEUM WORK'!BE92*1000000</f>
        <v>333552.3347587846</v>
      </c>
      <c r="Q203" s="4">
        <f>'[2]PETROLEUM WORK'!BD92*1000000</f>
        <v>0</v>
      </c>
      <c r="R203" s="4">
        <f>'[2]PETROLEUM WORK'!BG92*1000000</f>
        <v>527651.1256259884</v>
      </c>
      <c r="T203" s="6"/>
    </row>
    <row r="204" spans="1:20" ht="11.25">
      <c r="A204" s="2">
        <v>1982</v>
      </c>
      <c r="B204" s="4">
        <f t="shared" si="15"/>
        <v>6018176.354161261</v>
      </c>
      <c r="C204" s="4">
        <f>'[2]PETROLEUM WORK'!AR93*1000000</f>
        <v>715285.4905128734</v>
      </c>
      <c r="D204" s="4">
        <f>'[2]PETROLEUM WORK'!AS93*1000000</f>
        <v>715285.4905128734</v>
      </c>
      <c r="E204" s="4">
        <f>'[2]PETROLEUM WORK'!AT93*1000000</f>
        <v>150592.30609143188</v>
      </c>
      <c r="F204" s="4">
        <f>'[2]PETROLEUM WORK'!AW93*1000000</f>
        <v>3242330.223244274</v>
      </c>
      <c r="G204" s="4">
        <f>'[2]PETROLEUM WORK'!AV93*1000000</f>
        <v>1194682.8437998076</v>
      </c>
      <c r="H204" s="4">
        <f>'[2]PETROLEUM WORK'!AU93*1000000</f>
        <v>0</v>
      </c>
      <c r="I204" s="4">
        <f>'[2]PETROLEUM WORK'!AX93*1000000</f>
        <v>994057.6659907656</v>
      </c>
      <c r="J204" s="4"/>
      <c r="K204" s="4">
        <f t="shared" si="16"/>
        <v>1114261.1449374065</v>
      </c>
      <c r="L204" s="4">
        <f>'[2]PETROLEUM WORK'!BA93*1000000</f>
        <v>318880.21018811123</v>
      </c>
      <c r="M204" s="4">
        <f>'[2]PETROLEUM WORK'!BB93*1000000</f>
        <v>128036.10280180439</v>
      </c>
      <c r="N204" s="4">
        <f>'[2]PETROLEUM WORK'!BC93*1000000</f>
        <v>6399.159895524968</v>
      </c>
      <c r="O204" s="4">
        <f>'[2]PETROLEUM WORK'!BF93*1000000</f>
        <v>369910.6022935877</v>
      </c>
      <c r="P204" s="4">
        <f>'[2]PETROLEUM WORK'!BE93*1000000</f>
        <v>291035.0697583782</v>
      </c>
      <c r="Q204" s="4">
        <f>'[2]PETROLEUM WORK'!BD93*1000000</f>
        <v>0</v>
      </c>
      <c r="R204" s="4">
        <f>'[2]PETROLEUM WORK'!BG93*1000000</f>
        <v>497028.8329953828</v>
      </c>
      <c r="T204" s="6"/>
    </row>
    <row r="205" spans="1:20" ht="11.25">
      <c r="A205" s="2">
        <v>1983</v>
      </c>
      <c r="B205" s="4">
        <f t="shared" si="15"/>
        <v>6240703.8699546335</v>
      </c>
      <c r="C205" s="4">
        <f>'[2]PETROLEUM WORK'!AR94*1000000</f>
        <v>713334.8930866923</v>
      </c>
      <c r="D205" s="4">
        <f>'[2]PETROLEUM WORK'!AS94*1000000</f>
        <v>713334.8930866923</v>
      </c>
      <c r="E205" s="4">
        <f>'[2]PETROLEUM WORK'!AT94*1000000</f>
        <v>164909.00164038606</v>
      </c>
      <c r="F205" s="4">
        <f>'[2]PETROLEUM WORK'!AW94*1000000</f>
        <v>3470368.2504955083</v>
      </c>
      <c r="G205" s="4">
        <f>'[2]PETROLEUM WORK'!AV94*1000000</f>
        <v>1178756.8316453546</v>
      </c>
      <c r="H205" s="4">
        <f>'[2]PETROLEUM WORK'!AU94*1000000</f>
        <v>0</v>
      </c>
      <c r="I205" s="4">
        <f>'[2]PETROLEUM WORK'!AX94*1000000</f>
        <v>1129999.1347938762</v>
      </c>
      <c r="J205" s="4"/>
      <c r="K205" s="4">
        <f t="shared" si="16"/>
        <v>1138826.189591486</v>
      </c>
      <c r="L205" s="4">
        <f>'[2]PETROLEUM WORK'!BA94*1000000</f>
        <v>320512.25455278496</v>
      </c>
      <c r="M205" s="4">
        <f>'[2]PETROLEUM WORK'!BB94*1000000</f>
        <v>129826.95054177806</v>
      </c>
      <c r="N205" s="4">
        <f>'[2]PETROLEUM WORK'!BC94*1000000</f>
        <v>7033.609741751817</v>
      </c>
      <c r="O205" s="4">
        <f>'[2]PETROLEUM WORK'!BF94*1000000</f>
        <v>396261.63686772867</v>
      </c>
      <c r="P205" s="4">
        <f>'[2]PETROLEUM WORK'!BE94*1000000</f>
        <v>285191.7378874426</v>
      </c>
      <c r="Q205" s="4">
        <f>'[2]PETROLEUM WORK'!BD94*1000000</f>
        <v>0</v>
      </c>
      <c r="R205" s="4">
        <f>'[2]PETROLEUM WORK'!BG94*1000000</f>
        <v>564999.5673969381</v>
      </c>
      <c r="T205" s="6"/>
    </row>
    <row r="206" spans="1:20" ht="11.25">
      <c r="A206" s="2">
        <v>1984</v>
      </c>
      <c r="B206" s="4">
        <f t="shared" si="15"/>
        <v>6017987.046373798</v>
      </c>
      <c r="C206" s="4">
        <f>'[2]PETROLEUM WORK'!AR95*1000000</f>
        <v>668922.5042572657</v>
      </c>
      <c r="D206" s="4">
        <f>'[2]PETROLEUM WORK'!AS95*1000000</f>
        <v>668922.5042572657</v>
      </c>
      <c r="E206" s="4">
        <f>'[2]PETROLEUM WORK'!AT95*1000000</f>
        <v>177886.55618880218</v>
      </c>
      <c r="F206" s="4">
        <f>'[2]PETROLEUM WORK'!AW95*1000000</f>
        <v>3465943.685921126</v>
      </c>
      <c r="G206" s="4">
        <f>'[2]PETROLEUM WORK'!AV95*1000000</f>
        <v>1036311.795749338</v>
      </c>
      <c r="H206" s="4">
        <f>'[2]PETROLEUM WORK'!AU95*1000000</f>
        <v>0</v>
      </c>
      <c r="I206" s="4">
        <f>'[2]PETROLEUM WORK'!AX95*1000000</f>
        <v>1101787.4512573327</v>
      </c>
      <c r="J206" s="4"/>
      <c r="K206" s="4">
        <f t="shared" si="16"/>
        <v>1080505.8973205395</v>
      </c>
      <c r="L206" s="4">
        <f>'[2]PETROLEUM WORK'!BA95*1000000</f>
        <v>302155.2290216133</v>
      </c>
      <c r="M206" s="4">
        <f>'[2]PETROLEUM WORK'!BB95*1000000</f>
        <v>123750.66328759416</v>
      </c>
      <c r="N206" s="4">
        <f>'[2]PETROLEUM WORK'!BC95*1000000</f>
        <v>7609.38550272782</v>
      </c>
      <c r="O206" s="4">
        <f>'[2]PETROLEUM WORK'!BF95*1000000</f>
        <v>396321.85381937586</v>
      </c>
      <c r="P206" s="4">
        <f>'[2]PETROLEUM WORK'!BE95*1000000</f>
        <v>250668.7656892283</v>
      </c>
      <c r="Q206" s="4">
        <f>'[2]PETROLEUM WORK'!BD95*1000000</f>
        <v>0</v>
      </c>
      <c r="R206" s="4">
        <f>'[2]PETROLEUM WORK'!BG95*1000000</f>
        <v>550893.7256286663</v>
      </c>
      <c r="T206" s="6"/>
    </row>
    <row r="207" spans="1:20" ht="11.25">
      <c r="A207" s="2">
        <v>1985</v>
      </c>
      <c r="B207" s="4">
        <f t="shared" si="15"/>
        <v>5634355.910344334</v>
      </c>
      <c r="C207" s="4">
        <f>'[2]PETROLEUM WORK'!AR96*1000000</f>
        <v>547961.2389552465</v>
      </c>
      <c r="D207" s="4">
        <f>'[2]PETROLEUM WORK'!AS96*1000000</f>
        <v>547961.2389552465</v>
      </c>
      <c r="E207" s="4">
        <f>'[2]PETROLEUM WORK'!AT96*1000000</f>
        <v>159413.03590821117</v>
      </c>
      <c r="F207" s="4">
        <f>'[2]PETROLEUM WORK'!AW96*1000000</f>
        <v>3562309.7538089296</v>
      </c>
      <c r="G207" s="4">
        <f>'[2]PETROLEUM WORK'!AV96*1000000</f>
        <v>816710.6427167</v>
      </c>
      <c r="H207" s="4">
        <f>'[2]PETROLEUM WORK'!AU96*1000000</f>
        <v>0</v>
      </c>
      <c r="I207" s="4">
        <f>'[2]PETROLEUM WORK'!AX96*1000000</f>
        <v>1129233.6303142854</v>
      </c>
      <c r="J207" s="4"/>
      <c r="K207" s="4">
        <f t="shared" si="16"/>
        <v>963707.7001700095</v>
      </c>
      <c r="L207" s="4">
        <f>'[2]PETROLEUM WORK'!BA96*1000000</f>
        <v>248460.87063514272</v>
      </c>
      <c r="M207" s="4">
        <f>'[2]PETROLEUM WORK'!BB96*1000000</f>
        <v>103016.71292358638</v>
      </c>
      <c r="N207" s="4">
        <f>'[2]PETROLEUM WORK'!BC96*1000000</f>
        <v>6833.837511566992</v>
      </c>
      <c r="O207" s="4">
        <f>'[2]PETROLEUM WORK'!BF96*1000000</f>
        <v>408020.8039911754</v>
      </c>
      <c r="P207" s="4">
        <f>'[2]PETROLEUM WORK'!BE96*1000000</f>
        <v>197375.47510853806</v>
      </c>
      <c r="Q207" s="4">
        <f>'[2]PETROLEUM WORK'!BD96*1000000</f>
        <v>0</v>
      </c>
      <c r="R207" s="4">
        <f>'[2]PETROLEUM WORK'!BG96*1000000</f>
        <v>564616.8151571427</v>
      </c>
      <c r="T207" s="6"/>
    </row>
    <row r="208" spans="1:20" ht="11.25">
      <c r="A208" s="2">
        <v>1986</v>
      </c>
      <c r="B208" s="4">
        <f t="shared" si="15"/>
        <v>5783110.358407443</v>
      </c>
      <c r="C208" s="4">
        <f>'[2]PETROLEUM WORK'!AR97*1000000</f>
        <v>584307.2166437223</v>
      </c>
      <c r="D208" s="4">
        <f>'[2]PETROLEUM WORK'!AS97*1000000</f>
        <v>584307.2166437223</v>
      </c>
      <c r="E208" s="4">
        <f>'[2]PETROLEUM WORK'!AT97*1000000</f>
        <v>178304.45325578042</v>
      </c>
      <c r="F208" s="4">
        <f>'[2]PETROLEUM WORK'!AW97*1000000</f>
        <v>3679899.171374241</v>
      </c>
      <c r="G208" s="4">
        <f>'[2]PETROLEUM WORK'!AV97*1000000</f>
        <v>756292.3004899771</v>
      </c>
      <c r="H208" s="4">
        <f>'[2]PETROLEUM WORK'!AU97*1000000</f>
        <v>0</v>
      </c>
      <c r="I208" s="4">
        <f>'[2]PETROLEUM WORK'!AX97*1000000</f>
        <v>1125379.1464965746</v>
      </c>
      <c r="J208" s="4"/>
      <c r="K208" s="4">
        <f t="shared" si="16"/>
        <v>989104.5910775906</v>
      </c>
      <c r="L208" s="4">
        <f>'[2]PETROLEUM WORK'!BA97*1000000</f>
        <v>265135.66306943423</v>
      </c>
      <c r="M208" s="4">
        <f>'[2]PETROLEUM WORK'!BB97*1000000</f>
        <v>111602.678378951</v>
      </c>
      <c r="N208" s="4">
        <f>'[2]PETROLEUM WORK'!BC97*1000000</f>
        <v>7654.2269869992615</v>
      </c>
      <c r="O208" s="4">
        <f>'[2]PETROLEUM WORK'!BF97*1000000</f>
        <v>422215.8721916895</v>
      </c>
      <c r="P208" s="4">
        <f>'[2]PETROLEUM WORK'!BE97*1000000</f>
        <v>182496.15045051664</v>
      </c>
      <c r="Q208" s="4">
        <f>'[2]PETROLEUM WORK'!BD97*1000000</f>
        <v>0</v>
      </c>
      <c r="R208" s="4">
        <f>'[2]PETROLEUM WORK'!BG97*1000000</f>
        <v>562689.5732482873</v>
      </c>
      <c r="T208" s="6"/>
    </row>
    <row r="209" spans="1:20" ht="11.25">
      <c r="A209" s="2">
        <v>1987</v>
      </c>
      <c r="B209" s="4">
        <f t="shared" si="15"/>
        <v>6000621.970490648</v>
      </c>
      <c r="C209" s="4">
        <f>'[2]PETROLEUM WORK'!AR98*1000000</f>
        <v>598871.8698386189</v>
      </c>
      <c r="D209" s="4">
        <f>'[2]PETROLEUM WORK'!AS98*1000000</f>
        <v>598871.8698386189</v>
      </c>
      <c r="E209" s="4">
        <f>'[2]PETROLEUM WORK'!AT98*1000000</f>
        <v>186471.12232308695</v>
      </c>
      <c r="F209" s="4">
        <f>'[2]PETROLEUM WORK'!AW98*1000000</f>
        <v>3850103.067349853</v>
      </c>
      <c r="G209" s="4">
        <f>'[2]PETROLEUM WORK'!AV98*1000000</f>
        <v>766304.0411404705</v>
      </c>
      <c r="H209" s="4">
        <f>'[2]PETROLEUM WORK'!AU98*1000000</f>
        <v>0</v>
      </c>
      <c r="I209" s="4">
        <f>'[2]PETROLEUM WORK'!AX98*1000000</f>
        <v>1171263.8722199565</v>
      </c>
      <c r="J209" s="4"/>
      <c r="K209" s="4">
        <f t="shared" si="16"/>
        <v>1022565.0464897911</v>
      </c>
      <c r="L209" s="4">
        <f>'[2]PETROLEUM WORK'!BA98*1000000</f>
        <v>271602.0206247199</v>
      </c>
      <c r="M209" s="4">
        <f>'[2]PETROLEUM WORK'!BB98*1000000</f>
        <v>116181.14274869212</v>
      </c>
      <c r="N209" s="4">
        <f>'[2]PETROLEUM WORK'!BC98*1000000</f>
        <v>8020.592561099004</v>
      </c>
      <c r="O209" s="4">
        <f>'[2]PETROLEUM WORK'!BF98*1000000</f>
        <v>442251.6883071863</v>
      </c>
      <c r="P209" s="4">
        <f>'[2]PETROLEUM WORK'!BE98*1000000</f>
        <v>184509.60224809378</v>
      </c>
      <c r="Q209" s="4">
        <f>'[2]PETROLEUM WORK'!BD98*1000000</f>
        <v>0</v>
      </c>
      <c r="R209" s="4">
        <f>'[2]PETROLEUM WORK'!BG98*1000000</f>
        <v>585631.9361099782</v>
      </c>
      <c r="T209" s="6"/>
    </row>
    <row r="210" spans="1:20" ht="11.25">
      <c r="A210" s="2">
        <v>1988</v>
      </c>
      <c r="B210" s="4">
        <f t="shared" si="15"/>
        <v>6253366.335145379</v>
      </c>
      <c r="C210" s="4">
        <f>'[2]PETROLEUM WORK'!AR99*1000000</f>
        <v>606593.8050661025</v>
      </c>
      <c r="D210" s="4">
        <f>'[2]PETROLEUM WORK'!AS99*1000000</f>
        <v>606593.8050661025</v>
      </c>
      <c r="E210" s="4">
        <f>'[2]PETROLEUM WORK'!AT99*1000000</f>
        <v>189275.02229198744</v>
      </c>
      <c r="F210" s="4">
        <f>'[2]PETROLEUM WORK'!AW99*1000000</f>
        <v>4014942.686089638</v>
      </c>
      <c r="G210" s="4">
        <f>'[2]PETROLEUM WORK'!AV99*1000000</f>
        <v>835961.0166315485</v>
      </c>
      <c r="H210" s="4">
        <f>'[2]PETROLEUM WORK'!AU99*1000000</f>
        <v>0</v>
      </c>
      <c r="I210" s="4">
        <f>'[2]PETROLEUM WORK'!AX99*1000000</f>
        <v>1217148.5979433383</v>
      </c>
      <c r="J210" s="4"/>
      <c r="K210" s="4">
        <f t="shared" si="16"/>
        <v>1064429.1501558118</v>
      </c>
      <c r="L210" s="4">
        <f>'[2]PETROLEUM WORK'!BA99*1000000</f>
        <v>274526.90324101335</v>
      </c>
      <c r="M210" s="4">
        <f>'[2]PETROLEUM WORK'!BB99*1000000</f>
        <v>119498.97959802224</v>
      </c>
      <c r="N210" s="4">
        <f>'[2]PETROLEUM WORK'!BC99*1000000</f>
        <v>8162.059789272214</v>
      </c>
      <c r="O210" s="4">
        <f>'[2]PETROLEUM WORK'!BF99*1000000</f>
        <v>461326.49856810074</v>
      </c>
      <c r="P210" s="4">
        <f>'[2]PETROLEUM WORK'!BE99*1000000</f>
        <v>200914.70895940321</v>
      </c>
      <c r="Q210" s="4">
        <f>'[2]PETROLEUM WORK'!BD99*1000000</f>
        <v>0</v>
      </c>
      <c r="R210" s="4">
        <f>'[2]PETROLEUM WORK'!BG99*1000000</f>
        <v>608574.2989716692</v>
      </c>
      <c r="T210" s="6"/>
    </row>
    <row r="211" spans="1:20" ht="11.25">
      <c r="A211" s="2">
        <v>1989</v>
      </c>
      <c r="B211" s="4">
        <f t="shared" si="15"/>
        <v>6504745.436677857</v>
      </c>
      <c r="C211" s="4">
        <f>'[2]PETROLEUM WORK'!AR100*1000000</f>
        <v>601223.788755335</v>
      </c>
      <c r="D211" s="4">
        <f>'[2]PETROLEUM WORK'!AS100*1000000</f>
        <v>601223.788755335</v>
      </c>
      <c r="E211" s="4">
        <f>'[2]PETROLEUM WORK'!AT100*1000000</f>
        <v>190110.61665030295</v>
      </c>
      <c r="F211" s="4">
        <f>'[2]PETROLEUM WORK'!AW100*1000000</f>
        <v>4196982.718806141</v>
      </c>
      <c r="G211" s="4">
        <f>'[2]PETROLEUM WORK'!AV100*1000000</f>
        <v>915204.5237107434</v>
      </c>
      <c r="H211" s="4">
        <f>'[2]PETROLEUM WORK'!AU100*1000000</f>
        <v>0</v>
      </c>
      <c r="I211" s="4">
        <f>'[2]PETROLEUM WORK'!AX100*1000000</f>
        <v>1197361.9927637947</v>
      </c>
      <c r="J211" s="4"/>
      <c r="K211" s="4">
        <f t="shared" si="16"/>
        <v>1101507.1541327601</v>
      </c>
      <c r="L211" s="4">
        <f>'[2]PETROLEUM WORK'!BA100*1000000</f>
        <v>271043.0804420844</v>
      </c>
      <c r="M211" s="4">
        <f>'[2]PETROLEUM WORK'!BB100*1000000</f>
        <v>120244.75775106701</v>
      </c>
      <c r="N211" s="4">
        <f>'[2]PETROLEUM WORK'!BC100*1000000</f>
        <v>8223.90982867144</v>
      </c>
      <c r="O211" s="4">
        <f>'[2]PETROLEUM WORK'!BF100*1000000</f>
        <v>482385.4424885664</v>
      </c>
      <c r="P211" s="4">
        <f>'[2]PETROLEUM WORK'!BE100*1000000</f>
        <v>219609.96362237088</v>
      </c>
      <c r="Q211" s="4">
        <f>'[2]PETROLEUM WORK'!BD100*1000000</f>
        <v>0</v>
      </c>
      <c r="R211" s="4">
        <f>'[2]PETROLEUM WORK'!BG100*1000000</f>
        <v>598680.9963818974</v>
      </c>
      <c r="T211" s="6"/>
    </row>
    <row r="212" spans="1:20" ht="11.25">
      <c r="A212" s="2">
        <v>1990</v>
      </c>
      <c r="B212" s="4">
        <f t="shared" si="15"/>
        <v>6678538.900699306</v>
      </c>
      <c r="C212" s="4">
        <f>'[2]PETROLEUM WORK'!AR101*1000000</f>
        <v>594394.3978077873</v>
      </c>
      <c r="D212" s="4">
        <f>'[2]PETROLEUM WORK'!AS101*1000000</f>
        <v>594394.3978077873</v>
      </c>
      <c r="E212" s="4">
        <f>'[2]PETROLEUM WORK'!AT101*1000000</f>
        <v>202301.5709233975</v>
      </c>
      <c r="F212" s="4">
        <f>'[2]PETROLEUM WORK'!AW101*1000000</f>
        <v>4327906.301854549</v>
      </c>
      <c r="G212" s="4">
        <f>'[2]PETROLEUM WORK'!AV101*1000000</f>
        <v>959542.2323057861</v>
      </c>
      <c r="H212" s="4">
        <f>'[2]PETROLEUM WORK'!AU101*1000000</f>
        <v>0</v>
      </c>
      <c r="I212" s="4">
        <f>'[2]PETROLEUM WORK'!AX101*1000000</f>
        <v>1191321.004645774</v>
      </c>
      <c r="J212" s="4"/>
      <c r="K212" s="4">
        <f t="shared" si="16"/>
        <v>1123776.1865593246</v>
      </c>
      <c r="L212" s="4">
        <f>'[2]PETROLEUM WORK'!BA101*1000000</f>
        <v>265837.8157517615</v>
      </c>
      <c r="M212" s="4">
        <f>'[2]PETROLEUM WORK'!BB101*1000000</f>
        <v>120662.06275498084</v>
      </c>
      <c r="N212" s="4">
        <f>'[2]PETROLEUM WORK'!BC101*1000000</f>
        <v>8783.917328824651</v>
      </c>
      <c r="O212" s="4">
        <f>'[2]PETROLEUM WORK'!BF101*1000000</f>
        <v>497535.77944418194</v>
      </c>
      <c r="P212" s="4">
        <f>'[2]PETROLEUM WORK'!BE101*1000000</f>
        <v>230956.61127957568</v>
      </c>
      <c r="Q212" s="4">
        <f>'[2]PETROLEUM WORK'!BD101*1000000</f>
        <v>0</v>
      </c>
      <c r="R212" s="4">
        <f>'[2]PETROLEUM WORK'!BG101*1000000</f>
        <v>595660.502322887</v>
      </c>
      <c r="T212" s="6"/>
    </row>
    <row r="213" spans="1:20" ht="11.25">
      <c r="A213" s="2">
        <v>1991</v>
      </c>
      <c r="B213" s="4">
        <f t="shared" si="15"/>
        <v>6736704.759175965</v>
      </c>
      <c r="C213" s="4">
        <f>'[2]PETROLEUM WORK'!AR102*1000000</f>
        <v>568029.7833234443</v>
      </c>
      <c r="D213" s="4">
        <f>'[2]PETROLEUM WORK'!AS102*1000000</f>
        <v>568029.7833234443</v>
      </c>
      <c r="E213" s="4">
        <f>'[2]PETROLEUM WORK'!AT102*1000000</f>
        <v>212401.21874941615</v>
      </c>
      <c r="F213" s="4">
        <f>'[2]PETROLEUM WORK'!AW102*1000000</f>
        <v>4481698.252793667</v>
      </c>
      <c r="G213" s="4">
        <f>'[2]PETROLEUM WORK'!AV102*1000000</f>
        <v>906545.7209859925</v>
      </c>
      <c r="H213" s="4">
        <f>'[2]PETROLEUM WORK'!AU102*1000000</f>
        <v>0</v>
      </c>
      <c r="I213" s="4">
        <f>'[2]PETROLEUM WORK'!AX102*1000000</f>
        <v>1198063.2973866898</v>
      </c>
      <c r="J213" s="4"/>
      <c r="K213" s="4">
        <f t="shared" si="16"/>
        <v>1112263.154122299</v>
      </c>
      <c r="L213" s="4">
        <f>'[2]PETROLEUM WORK'!BA102*1000000</f>
        <v>252114.06399016656</v>
      </c>
      <c r="M213" s="4">
        <f>'[2]PETROLEUM WORK'!BB102*1000000</f>
        <v>117014.13536462956</v>
      </c>
      <c r="N213" s="4">
        <f>'[2]PETROLEUM WORK'!BC102*1000000</f>
        <v>9262.147663758702</v>
      </c>
      <c r="O213" s="4">
        <f>'[2]PETROLEUM WORK'!BF102*1000000</f>
        <v>515046.2347591449</v>
      </c>
      <c r="P213" s="4">
        <f>'[2]PETROLEUM WORK'!BE102*1000000</f>
        <v>218826.57234459926</v>
      </c>
      <c r="Q213" s="4">
        <f>'[2]PETROLEUM WORK'!BD102*1000000</f>
        <v>0</v>
      </c>
      <c r="R213" s="4">
        <f>'[2]PETROLEUM WORK'!BG102*1000000</f>
        <v>599031.6486933449</v>
      </c>
      <c r="T213" s="6"/>
    </row>
    <row r="214" spans="1:20" ht="11.25">
      <c r="A214" s="2">
        <v>1992</v>
      </c>
      <c r="B214" s="4">
        <f t="shared" si="15"/>
        <v>6850621.276010137</v>
      </c>
      <c r="C214" s="4">
        <f>'[2]PETROLEUM WORK'!AR103*1000000</f>
        <v>550180.7773482527</v>
      </c>
      <c r="D214" s="4">
        <f>'[2]PETROLEUM WORK'!AS103*1000000</f>
        <v>550180.7773482527</v>
      </c>
      <c r="E214" s="4">
        <f>'[2]PETROLEUM WORK'!AT103*1000000</f>
        <v>220258.91852560226</v>
      </c>
      <c r="F214" s="4">
        <f>'[2]PETROLEUM WORK'!AW103*1000000</f>
        <v>4577416.536957489</v>
      </c>
      <c r="G214" s="4">
        <f>'[2]PETROLEUM WORK'!AV103*1000000</f>
        <v>952584.2658305396</v>
      </c>
      <c r="H214" s="4">
        <f>'[2]PETROLEUM WORK'!AU103*1000000</f>
        <v>0</v>
      </c>
      <c r="I214" s="4">
        <f>'[2]PETROLEUM WORK'!AX103*1000000</f>
        <v>1224121.396135394</v>
      </c>
      <c r="J214" s="4"/>
      <c r="K214" s="4">
        <f t="shared" si="16"/>
        <v>1122325.9185328686</v>
      </c>
      <c r="L214" s="4">
        <f>'[2]PETROLEUM WORK'!BA103*1000000</f>
        <v>241733.61028933732</v>
      </c>
      <c r="M214" s="4">
        <f>'[2]PETROLEUM WORK'!BB103*1000000</f>
        <v>114987.78246578485</v>
      </c>
      <c r="N214" s="4">
        <f>'[2]PETROLEUM WORK'!BC103*1000000</f>
        <v>9651.60164750361</v>
      </c>
      <c r="O214" s="4">
        <f>'[2]PETROLEUM WORK'!BF103*1000000</f>
        <v>525236.5213024082</v>
      </c>
      <c r="P214" s="4">
        <f>'[2]PETROLEUM WORK'!BE103*1000000</f>
        <v>230716.4028278347</v>
      </c>
      <c r="Q214" s="4">
        <f>'[2]PETROLEUM WORK'!BD103*1000000</f>
        <v>0</v>
      </c>
      <c r="R214" s="4">
        <f>'[2]PETROLEUM WORK'!BG103*1000000</f>
        <v>612060.698067697</v>
      </c>
      <c r="T214" s="6"/>
    </row>
    <row r="215" spans="1:20" ht="11.25">
      <c r="A215" s="2">
        <v>1993</v>
      </c>
      <c r="B215" s="4">
        <f t="shared" si="15"/>
        <v>6734334.156031672</v>
      </c>
      <c r="C215" s="4">
        <f>'[2]PETROLEUM WORK'!AR104*1000000</f>
        <v>534298.5715667878</v>
      </c>
      <c r="D215" s="4">
        <f>'[2]PETROLEUM WORK'!AS104*1000000</f>
        <v>534298.5715667878</v>
      </c>
      <c r="E215" s="4">
        <f>'[2]PETROLEUM WORK'!AT104*1000000</f>
        <v>211050.63711810566</v>
      </c>
      <c r="F215" s="4">
        <f>'[2]PETROLEUM WORK'!AW104*1000000</f>
        <v>4696036.09776229</v>
      </c>
      <c r="G215" s="4">
        <f>'[2]PETROLEUM WORK'!AV104*1000000</f>
        <v>758650.2780176996</v>
      </c>
      <c r="H215" s="4">
        <f>'[2]PETROLEUM WORK'!AU104*1000000</f>
        <v>0</v>
      </c>
      <c r="I215" s="4">
        <f>'[2]PETROLEUM WORK'!AX104*1000000</f>
        <v>1265382.5686810717</v>
      </c>
      <c r="J215" s="4"/>
      <c r="K215" s="4">
        <f t="shared" si="16"/>
        <v>1079624.3368021364</v>
      </c>
      <c r="L215" s="4">
        <f>'[2]PETROLEUM WORK'!BA104*1000000</f>
        <v>232171.0802866006</v>
      </c>
      <c r="M215" s="4">
        <f>'[2]PETROLEUM WORK'!BB104*1000000</f>
        <v>113125.57937991354</v>
      </c>
      <c r="N215" s="4">
        <f>'[2]PETROLEUM WORK'!BC104*1000000</f>
        <v>9298.34423494661</v>
      </c>
      <c r="O215" s="4">
        <f>'[2]PETROLEUM WORK'!BF104*1000000</f>
        <v>539181.791395445</v>
      </c>
      <c r="P215" s="4">
        <f>'[2]PETROLEUM WORK'!BE104*1000000</f>
        <v>185847.5415052306</v>
      </c>
      <c r="Q215" s="4">
        <f>'[2]PETROLEUM WORK'!BD104*1000000</f>
        <v>0</v>
      </c>
      <c r="R215" s="4">
        <f>'[2]PETROLEUM WORK'!BG104*1000000</f>
        <v>632691.2843405359</v>
      </c>
      <c r="T215" s="6"/>
    </row>
    <row r="216" spans="1:20" ht="11.25">
      <c r="A216" s="2">
        <v>1994</v>
      </c>
      <c r="B216" s="4">
        <f t="shared" si="15"/>
        <v>7056889.445335736</v>
      </c>
      <c r="C216" s="4">
        <f>'[2]PETROLEUM WORK'!AR105*1000000</f>
        <v>537671.7424331688</v>
      </c>
      <c r="D216" s="4">
        <f>'[2]PETROLEUM WORK'!AS105*1000000</f>
        <v>537671.7424331688</v>
      </c>
      <c r="E216" s="4">
        <f>'[2]PETROLEUM WORK'!AT105*1000000</f>
        <v>213740.5743238528</v>
      </c>
      <c r="F216" s="4">
        <f>'[2]PETROLEUM WORK'!AW105*1000000</f>
        <v>4832732.002611042</v>
      </c>
      <c r="G216" s="4">
        <f>'[2]PETROLEUM WORK'!AV105*1000000</f>
        <v>935073.3835345028</v>
      </c>
      <c r="H216" s="4">
        <f>'[2]PETROLEUM WORK'!AU105*1000000</f>
        <v>0</v>
      </c>
      <c r="I216" s="4">
        <f>'[2]PETROLEUM WORK'!AX105*1000000</f>
        <v>1231389.3687183084</v>
      </c>
      <c r="J216" s="4"/>
      <c r="K216" s="4">
        <f t="shared" si="16"/>
        <v>1141752.355540368</v>
      </c>
      <c r="L216" s="4">
        <f>'[2]PETROLEUM WORK'!BA105*1000000</f>
        <v>231801.60545014834</v>
      </c>
      <c r="M216" s="4">
        <f>'[2]PETROLEUM WORK'!BB105*1000000</f>
        <v>115159.51137932237</v>
      </c>
      <c r="N216" s="4">
        <f>'[2]PETROLEUM WORK'!BC105*1000000</f>
        <v>9473.204221609856</v>
      </c>
      <c r="O216" s="4">
        <f>'[2]PETROLEUM WORK'!BF105*1000000</f>
        <v>555024.8291220989</v>
      </c>
      <c r="P216" s="4">
        <f>'[2]PETROLEUM WORK'!BE105*1000000</f>
        <v>230293.20536718852</v>
      </c>
      <c r="Q216" s="4">
        <f>'[2]PETROLEUM WORK'!BD105*1000000</f>
        <v>0</v>
      </c>
      <c r="R216" s="4">
        <f>'[2]PETROLEUM WORK'!BG105*1000000</f>
        <v>615694.6843591542</v>
      </c>
      <c r="T216" s="6"/>
    </row>
    <row r="217" spans="1:20" ht="11.25">
      <c r="A217" s="2">
        <v>1995</v>
      </c>
      <c r="B217" s="4">
        <f t="shared" si="15"/>
        <v>7101545.067117059</v>
      </c>
      <c r="C217" s="4">
        <f>'[2]PETROLEUM WORK'!AR106*1000000</f>
        <v>544232.3354627877</v>
      </c>
      <c r="D217" s="4">
        <f>'[2]PETROLEUM WORK'!AS106*1000000</f>
        <v>544232.3354627877</v>
      </c>
      <c r="E217" s="4">
        <f>'[2]PETROLEUM WORK'!AT106*1000000</f>
        <v>224118.66138039366</v>
      </c>
      <c r="F217" s="4">
        <f>'[2]PETROLEUM WORK'!AW106*1000000</f>
        <v>5027064.405771608</v>
      </c>
      <c r="G217" s="4">
        <f>'[2]PETROLEUM WORK'!AV106*1000000</f>
        <v>761897.3290394811</v>
      </c>
      <c r="H217" s="4">
        <f>'[2]PETROLEUM WORK'!AU106*1000000</f>
        <v>0</v>
      </c>
      <c r="I217" s="4">
        <f>'[2]PETROLEUM WORK'!AX106*1000000</f>
        <v>1313037.0075043736</v>
      </c>
      <c r="J217" s="4"/>
      <c r="K217" s="4">
        <f t="shared" si="16"/>
        <v>1126305.6189080752</v>
      </c>
      <c r="L217" s="4">
        <f>'[2]PETROLEUM WORK'!BA106*1000000</f>
        <v>233128.16959607747</v>
      </c>
      <c r="M217" s="4">
        <f>'[2]PETROLEUM WORK'!BB106*1000000</f>
        <v>117336.49152577703</v>
      </c>
      <c r="N217" s="4">
        <f>'[2]PETROLEUM WORK'!BC106*1000000</f>
        <v>9997.985932371965</v>
      </c>
      <c r="O217" s="4">
        <f>'[2]PETROLEUM WORK'!BF106*1000000</f>
        <v>577254.2290846261</v>
      </c>
      <c r="P217" s="4">
        <f>'[2]PETROLEUM WORK'!BE106*1000000</f>
        <v>188588.74276922262</v>
      </c>
      <c r="Q217" s="4">
        <f>'[2]PETROLEUM WORK'!BD106*1000000</f>
        <v>0</v>
      </c>
      <c r="R217" s="4">
        <f>'[2]PETROLEUM WORK'!BG106*1000000</f>
        <v>656518.5037521868</v>
      </c>
      <c r="T217" s="6"/>
    </row>
    <row r="218" spans="1:20" ht="11.25">
      <c r="A218" s="2">
        <v>1996</v>
      </c>
      <c r="B218" s="4">
        <f>SUM(C218:H218)</f>
        <v>7020004.038721573</v>
      </c>
      <c r="C218" s="4">
        <f>'[2]PETROLEUM WORK'!AR107*1000000</f>
        <v>518830.4288996375</v>
      </c>
      <c r="D218" s="4">
        <f>'[2]PETROLEUM WORK'!AS107*1000000</f>
        <v>518830.4288996375</v>
      </c>
      <c r="E218" s="4">
        <f>'[2]PETROLEUM WORK'!AT107*1000000</f>
        <v>221000.53287424438</v>
      </c>
      <c r="F218" s="4">
        <f>'[2]PETROLEUM WORK'!AW107*1000000</f>
        <v>5103930.782245189</v>
      </c>
      <c r="G218" s="4">
        <f>'[2]PETROLEUM WORK'!AV107*1000000</f>
        <v>657411.8658028644</v>
      </c>
      <c r="H218" s="4">
        <f>'[2]PETROLEUM WORK'!AU107*1000000</f>
        <v>0</v>
      </c>
      <c r="I218" s="4">
        <f>'[2]PETROLEUM WORK'!AX107*1000000</f>
        <v>1308550.2970382343</v>
      </c>
      <c r="J218" s="4"/>
      <c r="K218" s="4">
        <f>SUM(L218:Q218)</f>
        <v>1089913.3397859184</v>
      </c>
      <c r="L218" s="4">
        <f>'[2]PETROLEUM WORK'!BA107*1000000</f>
        <v>221190.45854086918</v>
      </c>
      <c r="M218" s="4">
        <f>'[2]PETROLEUM WORK'!BB107*1000000</f>
        <v>112586.20307122133</v>
      </c>
      <c r="N218" s="4">
        <f>'[2]PETROLEUM WORK'!BC107*1000000</f>
        <v>9921.491712750574</v>
      </c>
      <c r="O218" s="4">
        <f>'[2]PETROLEUM WORK'!BF107*1000000</f>
        <v>582580.3203410427</v>
      </c>
      <c r="P218" s="4">
        <f>'[2]PETROLEUM WORK'!BE107*1000000</f>
        <v>163634.8661200346</v>
      </c>
      <c r="Q218" s="4">
        <f>'[2]PETROLEUM WORK'!BD107*1000000</f>
        <v>0</v>
      </c>
      <c r="R218" s="4">
        <f>'[2]PETROLEUM WORK'!BG107*1000000</f>
        <v>654275.1485191172</v>
      </c>
      <c r="T218" s="6"/>
    </row>
    <row r="219" spans="1:20" ht="11.25">
      <c r="A219" s="2">
        <v>1997</v>
      </c>
      <c r="B219" s="4">
        <f>SUM(C219:H219)</f>
        <v>6898916.633248016</v>
      </c>
      <c r="C219" s="4">
        <f>'[2]PETROLEUM WORK'!AR108*1000000</f>
        <v>506353.0517790763</v>
      </c>
      <c r="D219" s="4">
        <f>'[2]PETROLEUM WORK'!AS108*1000000</f>
        <v>506353.0517790763</v>
      </c>
      <c r="E219" s="4">
        <f>'[2]PETROLEUM WORK'!AT108*1000000</f>
        <v>221857.80225125593</v>
      </c>
      <c r="F219" s="4">
        <f>'[2]PETROLEUM WORK'!AW108*1000000</f>
        <v>5079187.746870385</v>
      </c>
      <c r="G219" s="4">
        <f>'[2]PETROLEUM WORK'!AV108*1000000</f>
        <v>585164.9805682225</v>
      </c>
      <c r="H219" s="4">
        <f>'[2]PETROLEUM WORK'!AU108*1000000</f>
        <v>0</v>
      </c>
      <c r="I219" s="4">
        <f>'[2]PETROLEUM WORK'!AX108*1000000</f>
        <v>1270040.6899951436</v>
      </c>
      <c r="J219" s="4"/>
      <c r="K219" s="4">
        <f>SUM(L219:Q219)</f>
        <v>1080508.1351410302</v>
      </c>
      <c r="L219" s="4">
        <f>'[2]PETROLEUM WORK'!BA108*1000000</f>
        <v>210691.72395615734</v>
      </c>
      <c r="M219" s="4">
        <f>'[2]PETROLEUM WORK'!BB108*1000000</f>
        <v>110574.8476822558</v>
      </c>
      <c r="N219" s="4">
        <f>'[2]PETROLEUM WORK'!BC108*1000000</f>
        <v>10015.25190157336</v>
      </c>
      <c r="O219" s="4">
        <f>'[2]PETROLEUM WORK'!BF108*1000000</f>
        <v>602682.008719469</v>
      </c>
      <c r="P219" s="4">
        <f>'[2]PETROLEUM WORK'!BE108*1000000</f>
        <v>146544.30288157464</v>
      </c>
      <c r="Q219" s="4">
        <f>'[2]PETROLEUM WORK'!BD108*1000000</f>
        <v>0</v>
      </c>
      <c r="R219" s="4">
        <f>'[2]PETROLEUM WORK'!BG108*1000000</f>
        <v>635020.3449975718</v>
      </c>
      <c r="T219" s="6"/>
    </row>
    <row r="220" spans="1:20" ht="11.25">
      <c r="A220" s="2">
        <v>1998</v>
      </c>
      <c r="B220" s="4">
        <f>SUM(C220:H220)</f>
        <v>6837373.909037222</v>
      </c>
      <c r="C220" s="4">
        <f>'[2]PETROLEUM WORK'!AR109*1000000</f>
        <v>504002.1760163479</v>
      </c>
      <c r="D220" s="4">
        <f>'[2]PETROLEUM WORK'!AS109*1000000</f>
        <v>504002.1760163479</v>
      </c>
      <c r="E220" s="4">
        <f>'[2]PETROLEUM WORK'!AT109*1000000</f>
        <v>200204.22789922912</v>
      </c>
      <c r="F220" s="4">
        <f>'[2]PETROLEUM WORK'!AW109*1000000</f>
        <v>5101132.984372709</v>
      </c>
      <c r="G220" s="4">
        <f>'[2]PETROLEUM WORK'!AV109*1000000</f>
        <v>528032.3447325882</v>
      </c>
      <c r="H220" s="4">
        <f>'[2]PETROLEUM WORK'!AU109*1000000</f>
        <v>0</v>
      </c>
      <c r="I220" s="4">
        <f>'[2]PETROLEUM WORK'!AX109*1000000</f>
        <v>1254698.091882343</v>
      </c>
      <c r="J220" s="4"/>
      <c r="K220" s="4">
        <f>SUM(L220:Q220)</f>
        <v>1086229.1903201437</v>
      </c>
      <c r="L220" s="4">
        <f>'[2]PETROLEUM WORK'!BA109*1000000</f>
        <v>204899.82373778828</v>
      </c>
      <c r="M220" s="4">
        <f>'[2]PETROLEUM WORK'!BB109*1000000</f>
        <v>110736.4781018776</v>
      </c>
      <c r="N220" s="4">
        <f>'[2]PETROLEUM WORK'!BC109*1000000</f>
        <v>9081.329752201724</v>
      </c>
      <c r="O220" s="4">
        <f>'[2]PETROLEUM WORK'!BF109*1000000</f>
        <v>628551.8695634011</v>
      </c>
      <c r="P220" s="4">
        <f>'[2]PETROLEUM WORK'!BE109*1000000</f>
        <v>132959.68916487502</v>
      </c>
      <c r="Q220" s="4">
        <f>'[2]PETROLEUM WORK'!BD109*1000000</f>
        <v>0</v>
      </c>
      <c r="R220" s="4">
        <f>'[2]PETROLEUM WORK'!BG109*1000000</f>
        <v>627349.0459411715</v>
      </c>
      <c r="T220" s="6"/>
    </row>
    <row r="221" spans="1:20" ht="11.25">
      <c r="A221" s="2">
        <v>1999</v>
      </c>
      <c r="B221" s="4">
        <f>SUM(C221:H221)</f>
        <v>6918564.70829421</v>
      </c>
      <c r="C221" s="4">
        <f>'[2]PETROLEUM WORK'!AR110*1000000</f>
        <v>511658.1559861988</v>
      </c>
      <c r="D221" s="4">
        <f>'[2]PETROLEUM WORK'!AS110*1000000</f>
        <v>511658.1559861988</v>
      </c>
      <c r="E221" s="4">
        <f>'[2]PETROLEUM WORK'!AT110*1000000</f>
        <v>197882.35376786033</v>
      </c>
      <c r="F221" s="4">
        <f>'[2]PETROLEUM WORK'!AW110*1000000</f>
        <v>5186226.09420849</v>
      </c>
      <c r="G221" s="4">
        <f>'[2]PETROLEUM WORK'!AV110*1000000</f>
        <v>511139.94834546215</v>
      </c>
      <c r="H221" s="4">
        <f>'[2]PETROLEUM WORK'!AU110*1000000</f>
        <v>0</v>
      </c>
      <c r="I221" s="4">
        <f>'[2]PETROLEUM WORK'!AX110*1000000</f>
        <v>1300163.7409273582</v>
      </c>
      <c r="J221" s="4"/>
      <c r="K221" s="4">
        <f>SUM(L221:Q221)</f>
        <v>1117375.5904723338</v>
      </c>
      <c r="L221" s="4">
        <f>'[2]PETROLEUM WORK'!BA110*1000000</f>
        <v>203331.77249844602</v>
      </c>
      <c r="M221" s="4">
        <f>'[2]PETROLEUM WORK'!BB110*1000000</f>
        <v>113076.45247294997</v>
      </c>
      <c r="N221" s="4">
        <f>'[2]PETROLEUM WORK'!BC110*1000000</f>
        <v>9012.85265617787</v>
      </c>
      <c r="O221" s="4">
        <f>'[2]PETROLEUM WORK'!BF110*1000000</f>
        <v>662518.7449295617</v>
      </c>
      <c r="P221" s="4">
        <f>'[2]PETROLEUM WORK'!BE110*1000000</f>
        <v>129435.76791519826</v>
      </c>
      <c r="Q221" s="4">
        <f>'[2]PETROLEUM WORK'!BD110*1000000</f>
        <v>0</v>
      </c>
      <c r="R221" s="4">
        <f>'[2]PETROLEUM WORK'!BG110*1000000</f>
        <v>650081.8704636791</v>
      </c>
      <c r="T221" s="6"/>
    </row>
    <row r="222" spans="1:20" ht="11.25">
      <c r="A222" s="2">
        <v>2000</v>
      </c>
      <c r="B222" s="4">
        <f>SUM(C222:H222)</f>
        <v>6886885.866804149</v>
      </c>
      <c r="C222" s="4">
        <f>'[2]PETROLEUM WORK'!AR111*1000000</f>
        <v>508044.7192901166</v>
      </c>
      <c r="D222" s="4">
        <f>'[2]PETROLEUM WORK'!AS111*1000000</f>
        <v>508044.7192901166</v>
      </c>
      <c r="E222" s="4">
        <f>'[2]PETROLEUM WORK'!AT111*1000000</f>
        <v>212802.95283850413</v>
      </c>
      <c r="F222" s="4">
        <f>'[2]PETROLEUM WORK'!AW111*1000000</f>
        <v>5175419.844957767</v>
      </c>
      <c r="G222" s="4">
        <f>'[2]PETROLEUM WORK'!AV111*1000000</f>
        <v>482573.630427645</v>
      </c>
      <c r="H222" s="4">
        <f>'[2]PETROLEUM WORK'!AU111*1000000</f>
        <v>0</v>
      </c>
      <c r="I222" s="4">
        <f>'[2]PETROLEUM WORK'!AX111*1000000</f>
        <v>1304386.8980901437</v>
      </c>
      <c r="J222" s="4"/>
      <c r="K222" s="4">
        <f>SUM(L222:Q222)</f>
        <v>1127278.354135465</v>
      </c>
      <c r="L222" s="4">
        <f>'[2]PETROLEUM WORK'!BA111*1000000</f>
        <v>197813.13676002235</v>
      </c>
      <c r="M222" s="4">
        <f>'[2]PETROLEUM WORK'!BB111*1000000</f>
        <v>112887.53662626394</v>
      </c>
      <c r="N222" s="4">
        <f>'[2]PETROLEUM WORK'!BC111*1000000</f>
        <v>9725.357765410301</v>
      </c>
      <c r="O222" s="4">
        <f>'[2]PETROLEUM WORK'!BF111*1000000</f>
        <v>684423.2389507089</v>
      </c>
      <c r="P222" s="4">
        <f>'[2]PETROLEUM WORK'!BE111*1000000</f>
        <v>122429.08403305965</v>
      </c>
      <c r="Q222" s="4">
        <f>'[2]PETROLEUM WORK'!BD111*1000000</f>
        <v>0</v>
      </c>
      <c r="R222" s="4">
        <f>'[2]PETROLEUM WORK'!BG111*1000000</f>
        <v>652193.4490450718</v>
      </c>
      <c r="T222" s="6"/>
    </row>
    <row r="223" spans="2:20" ht="11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T223" s="6"/>
    </row>
    <row r="224" spans="2:20" ht="11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T224" s="6"/>
    </row>
    <row r="227" ht="11.25">
      <c r="A227" s="2" t="s">
        <v>21</v>
      </c>
    </row>
    <row r="228" spans="2:20" ht="11.25">
      <c r="B228" s="2" t="s">
        <v>2</v>
      </c>
      <c r="K228" s="2" t="s">
        <v>3</v>
      </c>
      <c r="T228" s="2" t="s">
        <v>4</v>
      </c>
    </row>
    <row r="229" spans="1:20" ht="45">
      <c r="A229" s="3" t="s">
        <v>5</v>
      </c>
      <c r="B229" s="3" t="s">
        <v>6</v>
      </c>
      <c r="C229" s="3" t="s">
        <v>7</v>
      </c>
      <c r="D229" s="3"/>
      <c r="E229" s="3"/>
      <c r="F229" s="3"/>
      <c r="G229" s="3"/>
      <c r="H229" s="3"/>
      <c r="I229" s="3"/>
      <c r="J229" s="3"/>
      <c r="K229" s="3" t="s">
        <v>8</v>
      </c>
      <c r="L229" s="3" t="s">
        <v>9</v>
      </c>
      <c r="M229" s="3"/>
      <c r="N229" s="3"/>
      <c r="O229" s="3"/>
      <c r="P229" s="3"/>
      <c r="Q229" s="3"/>
      <c r="R229" s="3"/>
      <c r="T229" s="3" t="s">
        <v>10</v>
      </c>
    </row>
    <row r="230" spans="3:20" ht="22.5">
      <c r="C230" s="3" t="s">
        <v>11</v>
      </c>
      <c r="D230" s="3" t="s">
        <v>12</v>
      </c>
      <c r="E230" s="3" t="s">
        <v>13</v>
      </c>
      <c r="F230" s="3" t="s">
        <v>14</v>
      </c>
      <c r="G230" s="3" t="s">
        <v>15</v>
      </c>
      <c r="H230" s="3" t="s">
        <v>16</v>
      </c>
      <c r="I230" s="3" t="s">
        <v>17</v>
      </c>
      <c r="J230" s="3"/>
      <c r="K230" s="3"/>
      <c r="L230" s="3" t="s">
        <v>11</v>
      </c>
      <c r="M230" s="3" t="s">
        <v>12</v>
      </c>
      <c r="N230" s="3" t="s">
        <v>13</v>
      </c>
      <c r="O230" s="3" t="s">
        <v>14</v>
      </c>
      <c r="P230" s="3" t="s">
        <v>15</v>
      </c>
      <c r="Q230" s="3" t="s">
        <v>16</v>
      </c>
      <c r="R230" s="3" t="s">
        <v>17</v>
      </c>
      <c r="T230" s="2" t="s">
        <v>18</v>
      </c>
    </row>
    <row r="231" spans="1:20" ht="11.25">
      <c r="A231" s="2">
        <v>1900</v>
      </c>
      <c r="B231" s="4">
        <f aca="true" t="shared" si="18" ref="B231:B262">SUM(C231:H231)</f>
        <v>0</v>
      </c>
      <c r="C231" s="4">
        <f>'[2]GAS WORK'!AG11*1000000</f>
        <v>0</v>
      </c>
      <c r="D231" s="4">
        <f>'[2]GAS WORK'!AH11*1000000</f>
        <v>0</v>
      </c>
      <c r="E231" s="4">
        <f>'[2]GAS WORK'!AI11*1000000</f>
        <v>0</v>
      </c>
      <c r="F231" s="4">
        <f>'[2]GAS WORK'!AL11*1000000</f>
        <v>0</v>
      </c>
      <c r="G231" s="4">
        <f>'[2]GAS WORK'!AK11*1000000</f>
        <v>0</v>
      </c>
      <c r="H231" s="4">
        <f>'[2]GAS WORK'!AJ11*1000000</f>
        <v>0</v>
      </c>
      <c r="I231" s="4">
        <f>'[2]GAS WORK'!AM11*1000000</f>
        <v>0</v>
      </c>
      <c r="J231" s="4"/>
      <c r="K231" s="4">
        <f aca="true" t="shared" si="19" ref="K231:K262">SUM(L231:Q231)</f>
        <v>0</v>
      </c>
      <c r="L231" s="4">
        <f>'[2]GAS WORK'!AP11*1000000</f>
        <v>0</v>
      </c>
      <c r="M231" s="4">
        <f>'[2]GAS WORK'!AQ11*1000000</f>
        <v>0</v>
      </c>
      <c r="N231" s="4">
        <f>'[2]GAS WORK'!AR11*1000000</f>
        <v>0</v>
      </c>
      <c r="O231" s="4">
        <f>'[2]GAS WORK'!AU11*1000000</f>
        <v>0</v>
      </c>
      <c r="P231" s="4">
        <f>'[2]GAS WORK'!AT11*1000000</f>
        <v>0</v>
      </c>
      <c r="Q231" s="4">
        <f>'[2]GAS WORK'!AS11*1000000</f>
        <v>0</v>
      </c>
      <c r="R231" s="4">
        <f>'[2]GAS WORK'!AV11*1000000</f>
        <v>0</v>
      </c>
      <c r="T231" s="6"/>
    </row>
    <row r="232" spans="1:20" ht="11.25">
      <c r="A232" s="2">
        <v>1901</v>
      </c>
      <c r="B232" s="4">
        <f t="shared" si="18"/>
        <v>0</v>
      </c>
      <c r="C232" s="4">
        <f>'[2]GAS WORK'!AG12*1000000</f>
        <v>0</v>
      </c>
      <c r="D232" s="4">
        <f>'[2]GAS WORK'!AH12*1000000</f>
        <v>0</v>
      </c>
      <c r="E232" s="4">
        <f>'[2]GAS WORK'!AI12*1000000</f>
        <v>0</v>
      </c>
      <c r="F232" s="4">
        <f>'[2]GAS WORK'!AL12*1000000</f>
        <v>0</v>
      </c>
      <c r="G232" s="4">
        <f>'[2]GAS WORK'!AK12*1000000</f>
        <v>0</v>
      </c>
      <c r="H232" s="4">
        <f>'[2]GAS WORK'!AJ12*1000000</f>
        <v>0</v>
      </c>
      <c r="I232" s="4">
        <f>'[2]GAS WORK'!AM12*1000000</f>
        <v>0</v>
      </c>
      <c r="J232" s="4"/>
      <c r="K232" s="4">
        <f t="shared" si="19"/>
        <v>0</v>
      </c>
      <c r="L232" s="4">
        <f>'[2]GAS WORK'!AP12*1000000</f>
        <v>0</v>
      </c>
      <c r="M232" s="4">
        <f>'[2]GAS WORK'!AQ12*1000000</f>
        <v>0</v>
      </c>
      <c r="N232" s="4">
        <f>'[2]GAS WORK'!AR12*1000000</f>
        <v>0</v>
      </c>
      <c r="O232" s="4">
        <f>'[2]GAS WORK'!AU12*1000000</f>
        <v>0</v>
      </c>
      <c r="P232" s="4">
        <f>'[2]GAS WORK'!AT12*1000000</f>
        <v>0</v>
      </c>
      <c r="Q232" s="4">
        <f>'[2]GAS WORK'!AS12*1000000</f>
        <v>0</v>
      </c>
      <c r="R232" s="4">
        <f>'[2]GAS WORK'!AV12*1000000</f>
        <v>0</v>
      </c>
      <c r="T232" s="6"/>
    </row>
    <row r="233" spans="1:20" ht="11.25">
      <c r="A233" s="2">
        <v>1902</v>
      </c>
      <c r="B233" s="4">
        <f t="shared" si="18"/>
        <v>0</v>
      </c>
      <c r="C233" s="4">
        <f>'[2]GAS WORK'!AG13*1000000</f>
        <v>0</v>
      </c>
      <c r="D233" s="4">
        <f>'[2]GAS WORK'!AH13*1000000</f>
        <v>0</v>
      </c>
      <c r="E233" s="4">
        <f>'[2]GAS WORK'!AI13*1000000</f>
        <v>0</v>
      </c>
      <c r="F233" s="4">
        <f>'[2]GAS WORK'!AL13*1000000</f>
        <v>0</v>
      </c>
      <c r="G233" s="4">
        <f>'[2]GAS WORK'!AK13*1000000</f>
        <v>0</v>
      </c>
      <c r="H233" s="4">
        <f>'[2]GAS WORK'!AJ13*1000000</f>
        <v>0</v>
      </c>
      <c r="I233" s="4">
        <f>'[2]GAS WORK'!AM13*1000000</f>
        <v>0</v>
      </c>
      <c r="J233" s="4"/>
      <c r="K233" s="4">
        <f t="shared" si="19"/>
        <v>0</v>
      </c>
      <c r="L233" s="4">
        <f>'[2]GAS WORK'!AP13*1000000</f>
        <v>0</v>
      </c>
      <c r="M233" s="4">
        <f>'[2]GAS WORK'!AQ13*1000000</f>
        <v>0</v>
      </c>
      <c r="N233" s="4">
        <f>'[2]GAS WORK'!AR13*1000000</f>
        <v>0</v>
      </c>
      <c r="O233" s="4">
        <f>'[2]GAS WORK'!AU13*1000000</f>
        <v>0</v>
      </c>
      <c r="P233" s="4">
        <f>'[2]GAS WORK'!AT13*1000000</f>
        <v>0</v>
      </c>
      <c r="Q233" s="4">
        <f>'[2]GAS WORK'!AS13*1000000</f>
        <v>0</v>
      </c>
      <c r="R233" s="4">
        <f>'[2]GAS WORK'!AV13*1000000</f>
        <v>0</v>
      </c>
      <c r="T233" s="6"/>
    </row>
    <row r="234" spans="1:20" ht="11.25">
      <c r="A234" s="2">
        <v>1903</v>
      </c>
      <c r="B234" s="4">
        <f t="shared" si="18"/>
        <v>0</v>
      </c>
      <c r="C234" s="4">
        <f>'[2]GAS WORK'!AG14*1000000</f>
        <v>0</v>
      </c>
      <c r="D234" s="4">
        <f>'[2]GAS WORK'!AH14*1000000</f>
        <v>0</v>
      </c>
      <c r="E234" s="4">
        <f>'[2]GAS WORK'!AI14*1000000</f>
        <v>0</v>
      </c>
      <c r="F234" s="4">
        <f>'[2]GAS WORK'!AL14*1000000</f>
        <v>0</v>
      </c>
      <c r="G234" s="4">
        <f>'[2]GAS WORK'!AK14*1000000</f>
        <v>0</v>
      </c>
      <c r="H234" s="4">
        <f>'[2]GAS WORK'!AJ14*1000000</f>
        <v>0</v>
      </c>
      <c r="I234" s="4">
        <f>'[2]GAS WORK'!AM14*1000000</f>
        <v>0</v>
      </c>
      <c r="J234" s="4"/>
      <c r="K234" s="4">
        <f t="shared" si="19"/>
        <v>0</v>
      </c>
      <c r="L234" s="4">
        <f>'[2]GAS WORK'!AP14*1000000</f>
        <v>0</v>
      </c>
      <c r="M234" s="4">
        <f>'[2]GAS WORK'!AQ14*1000000</f>
        <v>0</v>
      </c>
      <c r="N234" s="4">
        <f>'[2]GAS WORK'!AR14*1000000</f>
        <v>0</v>
      </c>
      <c r="O234" s="4">
        <f>'[2]GAS WORK'!AU14*1000000</f>
        <v>0</v>
      </c>
      <c r="P234" s="4">
        <f>'[2]GAS WORK'!AT14*1000000</f>
        <v>0</v>
      </c>
      <c r="Q234" s="4">
        <f>'[2]GAS WORK'!AS14*1000000</f>
        <v>0</v>
      </c>
      <c r="R234" s="4">
        <f>'[2]GAS WORK'!AV14*1000000</f>
        <v>0</v>
      </c>
      <c r="T234" s="6"/>
    </row>
    <row r="235" spans="1:20" ht="11.25">
      <c r="A235" s="2">
        <v>1904</v>
      </c>
      <c r="B235" s="4">
        <f t="shared" si="18"/>
        <v>0</v>
      </c>
      <c r="C235" s="4">
        <f>'[2]GAS WORK'!AG15*1000000</f>
        <v>0</v>
      </c>
      <c r="D235" s="4">
        <f>'[2]GAS WORK'!AH15*1000000</f>
        <v>0</v>
      </c>
      <c r="E235" s="4">
        <f>'[2]GAS WORK'!AI15*1000000</f>
        <v>0</v>
      </c>
      <c r="F235" s="4">
        <f>'[2]GAS WORK'!AL15*1000000</f>
        <v>0</v>
      </c>
      <c r="G235" s="4">
        <f>'[2]GAS WORK'!AK15*1000000</f>
        <v>0</v>
      </c>
      <c r="H235" s="4">
        <f>'[2]GAS WORK'!AJ15*1000000</f>
        <v>0</v>
      </c>
      <c r="I235" s="4">
        <f>'[2]GAS WORK'!AM15*1000000</f>
        <v>0</v>
      </c>
      <c r="J235" s="4"/>
      <c r="K235" s="4">
        <f t="shared" si="19"/>
        <v>0</v>
      </c>
      <c r="L235" s="4">
        <f>'[2]GAS WORK'!AP15*1000000</f>
        <v>0</v>
      </c>
      <c r="M235" s="4">
        <f>'[2]GAS WORK'!AQ15*1000000</f>
        <v>0</v>
      </c>
      <c r="N235" s="4">
        <f>'[2]GAS WORK'!AR15*1000000</f>
        <v>0</v>
      </c>
      <c r="O235" s="4">
        <f>'[2]GAS WORK'!AU15*1000000</f>
        <v>0</v>
      </c>
      <c r="P235" s="4">
        <f>'[2]GAS WORK'!AT15*1000000</f>
        <v>0</v>
      </c>
      <c r="Q235" s="4">
        <f>'[2]GAS WORK'!AS15*1000000</f>
        <v>0</v>
      </c>
      <c r="R235" s="4">
        <f>'[2]GAS WORK'!AV15*1000000</f>
        <v>0</v>
      </c>
      <c r="T235" s="6"/>
    </row>
    <row r="236" spans="1:20" ht="11.25">
      <c r="A236" s="2">
        <v>1905</v>
      </c>
      <c r="B236" s="4">
        <f t="shared" si="18"/>
        <v>0</v>
      </c>
      <c r="C236" s="4">
        <f>'[2]GAS WORK'!AG16*1000000</f>
        <v>0</v>
      </c>
      <c r="D236" s="4">
        <f>'[2]GAS WORK'!AH16*1000000</f>
        <v>0</v>
      </c>
      <c r="E236" s="4">
        <f>'[2]GAS WORK'!AI16*1000000</f>
        <v>0</v>
      </c>
      <c r="F236" s="4">
        <f>'[2]GAS WORK'!AL16*1000000</f>
        <v>0</v>
      </c>
      <c r="G236" s="4">
        <f>'[2]GAS WORK'!AK16*1000000</f>
        <v>0</v>
      </c>
      <c r="H236" s="4">
        <f>'[2]GAS WORK'!AJ16*1000000</f>
        <v>0</v>
      </c>
      <c r="I236" s="4">
        <f>'[2]GAS WORK'!AM16*1000000</f>
        <v>0</v>
      </c>
      <c r="J236" s="4"/>
      <c r="K236" s="4">
        <f t="shared" si="19"/>
        <v>0</v>
      </c>
      <c r="L236" s="4">
        <f>'[2]GAS WORK'!AP16*1000000</f>
        <v>0</v>
      </c>
      <c r="M236" s="4">
        <f>'[2]GAS WORK'!AQ16*1000000</f>
        <v>0</v>
      </c>
      <c r="N236" s="4">
        <f>'[2]GAS WORK'!AR16*1000000</f>
        <v>0</v>
      </c>
      <c r="O236" s="4">
        <f>'[2]GAS WORK'!AU16*1000000</f>
        <v>0</v>
      </c>
      <c r="P236" s="4">
        <f>'[2]GAS WORK'!AT16*1000000</f>
        <v>0</v>
      </c>
      <c r="Q236" s="4">
        <f>'[2]GAS WORK'!AS16*1000000</f>
        <v>0</v>
      </c>
      <c r="R236" s="4">
        <f>'[2]GAS WORK'!AV16*1000000</f>
        <v>0</v>
      </c>
      <c r="T236" s="6"/>
    </row>
    <row r="237" spans="1:20" ht="11.25">
      <c r="A237" s="2">
        <v>1906</v>
      </c>
      <c r="B237" s="4">
        <f t="shared" si="18"/>
        <v>0</v>
      </c>
      <c r="C237" s="4">
        <f>'[2]GAS WORK'!AG17*1000000</f>
        <v>0</v>
      </c>
      <c r="D237" s="4">
        <f>'[2]GAS WORK'!AH17*1000000</f>
        <v>0</v>
      </c>
      <c r="E237" s="4">
        <f>'[2]GAS WORK'!AI17*1000000</f>
        <v>0</v>
      </c>
      <c r="F237" s="4">
        <f>'[2]GAS WORK'!AL17*1000000</f>
        <v>0</v>
      </c>
      <c r="G237" s="4">
        <f>'[2]GAS WORK'!AK17*1000000</f>
        <v>0</v>
      </c>
      <c r="H237" s="4">
        <f>'[2]GAS WORK'!AJ17*1000000</f>
        <v>0</v>
      </c>
      <c r="I237" s="4">
        <f>'[2]GAS WORK'!AM17*1000000</f>
        <v>0</v>
      </c>
      <c r="J237" s="4"/>
      <c r="K237" s="4">
        <f t="shared" si="19"/>
        <v>0</v>
      </c>
      <c r="L237" s="4">
        <f>'[2]GAS WORK'!AP17*1000000</f>
        <v>0</v>
      </c>
      <c r="M237" s="4">
        <f>'[2]GAS WORK'!AQ17*1000000</f>
        <v>0</v>
      </c>
      <c r="N237" s="4">
        <f>'[2]GAS WORK'!AR17*1000000</f>
        <v>0</v>
      </c>
      <c r="O237" s="4">
        <f>'[2]GAS WORK'!AU17*1000000</f>
        <v>0</v>
      </c>
      <c r="P237" s="4">
        <f>'[2]GAS WORK'!AT17*1000000</f>
        <v>0</v>
      </c>
      <c r="Q237" s="4">
        <f>'[2]GAS WORK'!AS17*1000000</f>
        <v>0</v>
      </c>
      <c r="R237" s="4">
        <f>'[2]GAS WORK'!AV17*1000000</f>
        <v>0</v>
      </c>
      <c r="T237" s="6"/>
    </row>
    <row r="238" spans="1:20" ht="11.25">
      <c r="A238" s="2">
        <v>1907</v>
      </c>
      <c r="B238" s="4">
        <f t="shared" si="18"/>
        <v>0</v>
      </c>
      <c r="C238" s="4">
        <f>'[2]GAS WORK'!AG18*1000000</f>
        <v>0</v>
      </c>
      <c r="D238" s="4">
        <f>'[2]GAS WORK'!AH18*1000000</f>
        <v>0</v>
      </c>
      <c r="E238" s="4">
        <f>'[2]GAS WORK'!AI18*1000000</f>
        <v>0</v>
      </c>
      <c r="F238" s="4">
        <f>'[2]GAS WORK'!AL18*1000000</f>
        <v>0</v>
      </c>
      <c r="G238" s="4">
        <f>'[2]GAS WORK'!AK18*1000000</f>
        <v>0</v>
      </c>
      <c r="H238" s="4">
        <f>'[2]GAS WORK'!AJ18*1000000</f>
        <v>0</v>
      </c>
      <c r="I238" s="4">
        <f>'[2]GAS WORK'!AM18*1000000</f>
        <v>0</v>
      </c>
      <c r="J238" s="4"/>
      <c r="K238" s="4">
        <f t="shared" si="19"/>
        <v>0</v>
      </c>
      <c r="L238" s="4">
        <f>'[2]GAS WORK'!AP18*1000000</f>
        <v>0</v>
      </c>
      <c r="M238" s="4">
        <f>'[2]GAS WORK'!AQ18*1000000</f>
        <v>0</v>
      </c>
      <c r="N238" s="4">
        <f>'[2]GAS WORK'!AR18*1000000</f>
        <v>0</v>
      </c>
      <c r="O238" s="4">
        <f>'[2]GAS WORK'!AU18*1000000</f>
        <v>0</v>
      </c>
      <c r="P238" s="4">
        <f>'[2]GAS WORK'!AT18*1000000</f>
        <v>0</v>
      </c>
      <c r="Q238" s="4">
        <f>'[2]GAS WORK'!AS18*1000000</f>
        <v>0</v>
      </c>
      <c r="R238" s="4">
        <f>'[2]GAS WORK'!AV18*1000000</f>
        <v>0</v>
      </c>
      <c r="T238" s="6"/>
    </row>
    <row r="239" spans="1:20" ht="11.25">
      <c r="A239" s="2">
        <v>1908</v>
      </c>
      <c r="B239" s="4">
        <f t="shared" si="18"/>
        <v>0</v>
      </c>
      <c r="C239" s="4">
        <f>'[2]GAS WORK'!AG19*1000000</f>
        <v>0</v>
      </c>
      <c r="D239" s="4">
        <f>'[2]GAS WORK'!AH19*1000000</f>
        <v>0</v>
      </c>
      <c r="E239" s="4">
        <f>'[2]GAS WORK'!AI19*1000000</f>
        <v>0</v>
      </c>
      <c r="F239" s="4">
        <f>'[2]GAS WORK'!AL19*1000000</f>
        <v>0</v>
      </c>
      <c r="G239" s="4">
        <f>'[2]GAS WORK'!AK19*1000000</f>
        <v>0</v>
      </c>
      <c r="H239" s="4">
        <f>'[2]GAS WORK'!AJ19*1000000</f>
        <v>0</v>
      </c>
      <c r="I239" s="4">
        <f>'[2]GAS WORK'!AM19*1000000</f>
        <v>0</v>
      </c>
      <c r="J239" s="4"/>
      <c r="K239" s="4">
        <f t="shared" si="19"/>
        <v>0</v>
      </c>
      <c r="L239" s="4">
        <f>'[2]GAS WORK'!AP19*1000000</f>
        <v>0</v>
      </c>
      <c r="M239" s="4">
        <f>'[2]GAS WORK'!AQ19*1000000</f>
        <v>0</v>
      </c>
      <c r="N239" s="4">
        <f>'[2]GAS WORK'!AR19*1000000</f>
        <v>0</v>
      </c>
      <c r="O239" s="4">
        <f>'[2]GAS WORK'!AU19*1000000</f>
        <v>0</v>
      </c>
      <c r="P239" s="4">
        <f>'[2]GAS WORK'!AT19*1000000</f>
        <v>0</v>
      </c>
      <c r="Q239" s="4">
        <f>'[2]GAS WORK'!AS19*1000000</f>
        <v>0</v>
      </c>
      <c r="R239" s="4">
        <f>'[2]GAS WORK'!AV19*1000000</f>
        <v>0</v>
      </c>
      <c r="T239" s="6"/>
    </row>
    <row r="240" spans="1:20" ht="11.25">
      <c r="A240" s="2">
        <v>1909</v>
      </c>
      <c r="B240" s="4">
        <f t="shared" si="18"/>
        <v>0</v>
      </c>
      <c r="C240" s="4">
        <f>'[2]GAS WORK'!AG20*1000000</f>
        <v>0</v>
      </c>
      <c r="D240" s="4">
        <f>'[2]GAS WORK'!AH20*1000000</f>
        <v>0</v>
      </c>
      <c r="E240" s="4">
        <f>'[2]GAS WORK'!AI20*1000000</f>
        <v>0</v>
      </c>
      <c r="F240" s="4">
        <f>'[2]GAS WORK'!AL20*1000000</f>
        <v>0</v>
      </c>
      <c r="G240" s="4">
        <f>'[2]GAS WORK'!AK20*1000000</f>
        <v>0</v>
      </c>
      <c r="H240" s="4">
        <f>'[2]GAS WORK'!AJ20*1000000</f>
        <v>0</v>
      </c>
      <c r="I240" s="4">
        <f>'[2]GAS WORK'!AM20*1000000</f>
        <v>0</v>
      </c>
      <c r="J240" s="4"/>
      <c r="K240" s="4">
        <f t="shared" si="19"/>
        <v>0</v>
      </c>
      <c r="L240" s="4">
        <f>'[2]GAS WORK'!AP20*1000000</f>
        <v>0</v>
      </c>
      <c r="M240" s="4">
        <f>'[2]GAS WORK'!AQ20*1000000</f>
        <v>0</v>
      </c>
      <c r="N240" s="4">
        <f>'[2]GAS WORK'!AR20*1000000</f>
        <v>0</v>
      </c>
      <c r="O240" s="4">
        <f>'[2]GAS WORK'!AU20*1000000</f>
        <v>0</v>
      </c>
      <c r="P240" s="4">
        <f>'[2]GAS WORK'!AT20*1000000</f>
        <v>0</v>
      </c>
      <c r="Q240" s="4">
        <f>'[2]GAS WORK'!AS20*1000000</f>
        <v>0</v>
      </c>
      <c r="R240" s="4">
        <f>'[2]GAS WORK'!AV20*1000000</f>
        <v>0</v>
      </c>
      <c r="T240" s="6"/>
    </row>
    <row r="241" spans="1:20" ht="11.25">
      <c r="A241" s="2">
        <v>1910</v>
      </c>
      <c r="B241" s="4">
        <f t="shared" si="18"/>
        <v>0</v>
      </c>
      <c r="C241" s="4">
        <f>'[2]GAS WORK'!AG21*1000000</f>
        <v>0</v>
      </c>
      <c r="D241" s="4">
        <f>'[2]GAS WORK'!AH21*1000000</f>
        <v>0</v>
      </c>
      <c r="E241" s="4">
        <f>'[2]GAS WORK'!AI21*1000000</f>
        <v>0</v>
      </c>
      <c r="F241" s="4">
        <f>'[2]GAS WORK'!AL21*1000000</f>
        <v>0</v>
      </c>
      <c r="G241" s="4">
        <f>'[2]GAS WORK'!AK21*1000000</f>
        <v>0</v>
      </c>
      <c r="H241" s="4">
        <f>'[2]GAS WORK'!AJ21*1000000</f>
        <v>0</v>
      </c>
      <c r="I241" s="4">
        <f>'[2]GAS WORK'!AM21*1000000</f>
        <v>0</v>
      </c>
      <c r="J241" s="4"/>
      <c r="K241" s="4">
        <f t="shared" si="19"/>
        <v>0</v>
      </c>
      <c r="L241" s="4">
        <f>'[2]GAS WORK'!AP21*1000000</f>
        <v>0</v>
      </c>
      <c r="M241" s="4">
        <f>'[2]GAS WORK'!AQ21*1000000</f>
        <v>0</v>
      </c>
      <c r="N241" s="4">
        <f>'[2]GAS WORK'!AR21*1000000</f>
        <v>0</v>
      </c>
      <c r="O241" s="4">
        <f>'[2]GAS WORK'!AU21*1000000</f>
        <v>0</v>
      </c>
      <c r="P241" s="4">
        <f>'[2]GAS WORK'!AT21*1000000</f>
        <v>0</v>
      </c>
      <c r="Q241" s="4">
        <f>'[2]GAS WORK'!AS21*1000000</f>
        <v>0</v>
      </c>
      <c r="R241" s="4">
        <f>'[2]GAS WORK'!AV21*1000000</f>
        <v>0</v>
      </c>
      <c r="T241" s="6"/>
    </row>
    <row r="242" spans="1:20" ht="11.25">
      <c r="A242" s="2">
        <v>1911</v>
      </c>
      <c r="B242" s="4">
        <f t="shared" si="18"/>
        <v>0</v>
      </c>
      <c r="C242" s="4">
        <f>'[2]GAS WORK'!AG22*1000000</f>
        <v>0</v>
      </c>
      <c r="D242" s="4">
        <f>'[2]GAS WORK'!AH22*1000000</f>
        <v>0</v>
      </c>
      <c r="E242" s="4">
        <f>'[2]GAS WORK'!AI22*1000000</f>
        <v>0</v>
      </c>
      <c r="F242" s="4">
        <f>'[2]GAS WORK'!AL22*1000000</f>
        <v>0</v>
      </c>
      <c r="G242" s="4">
        <f>'[2]GAS WORK'!AK22*1000000</f>
        <v>0</v>
      </c>
      <c r="H242" s="4">
        <f>'[2]GAS WORK'!AJ22*1000000</f>
        <v>0</v>
      </c>
      <c r="I242" s="4">
        <f>'[2]GAS WORK'!AM22*1000000</f>
        <v>0</v>
      </c>
      <c r="J242" s="4"/>
      <c r="K242" s="4">
        <f t="shared" si="19"/>
        <v>0</v>
      </c>
      <c r="L242" s="4">
        <f>'[2]GAS WORK'!AP22*1000000</f>
        <v>0</v>
      </c>
      <c r="M242" s="4">
        <f>'[2]GAS WORK'!AQ22*1000000</f>
        <v>0</v>
      </c>
      <c r="N242" s="4">
        <f>'[2]GAS WORK'!AR22*1000000</f>
        <v>0</v>
      </c>
      <c r="O242" s="4">
        <f>'[2]GAS WORK'!AU22*1000000</f>
        <v>0</v>
      </c>
      <c r="P242" s="4">
        <f>'[2]GAS WORK'!AT22*1000000</f>
        <v>0</v>
      </c>
      <c r="Q242" s="4">
        <f>'[2]GAS WORK'!AS22*1000000</f>
        <v>0</v>
      </c>
      <c r="R242" s="4">
        <f>'[2]GAS WORK'!AV22*1000000</f>
        <v>0</v>
      </c>
      <c r="T242" s="6"/>
    </row>
    <row r="243" spans="1:20" ht="11.25">
      <c r="A243" s="2">
        <v>1912</v>
      </c>
      <c r="B243" s="4">
        <f t="shared" si="18"/>
        <v>0</v>
      </c>
      <c r="C243" s="4">
        <f>'[2]GAS WORK'!AG23*1000000</f>
        <v>0</v>
      </c>
      <c r="D243" s="4">
        <f>'[2]GAS WORK'!AH23*1000000</f>
        <v>0</v>
      </c>
      <c r="E243" s="4">
        <f>'[2]GAS WORK'!AI23*1000000</f>
        <v>0</v>
      </c>
      <c r="F243" s="4">
        <f>'[2]GAS WORK'!AL23*1000000</f>
        <v>0</v>
      </c>
      <c r="G243" s="4">
        <f>'[2]GAS WORK'!AK23*1000000</f>
        <v>0</v>
      </c>
      <c r="H243" s="4">
        <f>'[2]GAS WORK'!AJ23*1000000</f>
        <v>0</v>
      </c>
      <c r="I243" s="4">
        <f>'[2]GAS WORK'!AM23*1000000</f>
        <v>0</v>
      </c>
      <c r="J243" s="4"/>
      <c r="K243" s="4">
        <f t="shared" si="19"/>
        <v>0</v>
      </c>
      <c r="L243" s="4">
        <f>'[2]GAS WORK'!AP23*1000000</f>
        <v>0</v>
      </c>
      <c r="M243" s="4">
        <f>'[2]GAS WORK'!AQ23*1000000</f>
        <v>0</v>
      </c>
      <c r="N243" s="4">
        <f>'[2]GAS WORK'!AR23*1000000</f>
        <v>0</v>
      </c>
      <c r="O243" s="4">
        <f>'[2]GAS WORK'!AU23*1000000</f>
        <v>0</v>
      </c>
      <c r="P243" s="4">
        <f>'[2]GAS WORK'!AT23*1000000</f>
        <v>0</v>
      </c>
      <c r="Q243" s="4">
        <f>'[2]GAS WORK'!AS23*1000000</f>
        <v>0</v>
      </c>
      <c r="R243" s="4">
        <f>'[2]GAS WORK'!AV23*1000000</f>
        <v>0</v>
      </c>
      <c r="T243" s="6"/>
    </row>
    <row r="244" spans="1:20" ht="11.25">
      <c r="A244" s="2">
        <v>1913</v>
      </c>
      <c r="B244" s="4">
        <f t="shared" si="18"/>
        <v>0</v>
      </c>
      <c r="C244" s="4">
        <f>'[2]GAS WORK'!AG24*1000000</f>
        <v>0</v>
      </c>
      <c r="D244" s="4">
        <f>'[2]GAS WORK'!AH24*1000000</f>
        <v>0</v>
      </c>
      <c r="E244" s="4">
        <f>'[2]GAS WORK'!AI24*1000000</f>
        <v>0</v>
      </c>
      <c r="F244" s="4">
        <f>'[2]GAS WORK'!AL24*1000000</f>
        <v>0</v>
      </c>
      <c r="G244" s="4">
        <f>'[2]GAS WORK'!AK24*1000000</f>
        <v>0</v>
      </c>
      <c r="H244" s="4">
        <f>'[2]GAS WORK'!AJ24*1000000</f>
        <v>0</v>
      </c>
      <c r="I244" s="4">
        <f>'[2]GAS WORK'!AM24*1000000</f>
        <v>0</v>
      </c>
      <c r="J244" s="4"/>
      <c r="K244" s="4">
        <f t="shared" si="19"/>
        <v>0</v>
      </c>
      <c r="L244" s="4">
        <f>'[2]GAS WORK'!AP24*1000000</f>
        <v>0</v>
      </c>
      <c r="M244" s="4">
        <f>'[2]GAS WORK'!AQ24*1000000</f>
        <v>0</v>
      </c>
      <c r="N244" s="4">
        <f>'[2]GAS WORK'!AR24*1000000</f>
        <v>0</v>
      </c>
      <c r="O244" s="4">
        <f>'[2]GAS WORK'!AU24*1000000</f>
        <v>0</v>
      </c>
      <c r="P244" s="4">
        <f>'[2]GAS WORK'!AT24*1000000</f>
        <v>0</v>
      </c>
      <c r="Q244" s="4">
        <f>'[2]GAS WORK'!AS24*1000000</f>
        <v>0</v>
      </c>
      <c r="R244" s="4">
        <f>'[2]GAS WORK'!AV24*1000000</f>
        <v>0</v>
      </c>
      <c r="T244" s="6"/>
    </row>
    <row r="245" spans="1:20" ht="11.25">
      <c r="A245" s="2">
        <v>1914</v>
      </c>
      <c r="B245" s="4">
        <f t="shared" si="18"/>
        <v>0</v>
      </c>
      <c r="C245" s="4">
        <f>'[2]GAS WORK'!AG25*1000000</f>
        <v>0</v>
      </c>
      <c r="D245" s="4">
        <f>'[2]GAS WORK'!AH25*1000000</f>
        <v>0</v>
      </c>
      <c r="E245" s="4">
        <f>'[2]GAS WORK'!AI25*1000000</f>
        <v>0</v>
      </c>
      <c r="F245" s="4">
        <f>'[2]GAS WORK'!AL25*1000000</f>
        <v>0</v>
      </c>
      <c r="G245" s="4">
        <f>'[2]GAS WORK'!AK25*1000000</f>
        <v>0</v>
      </c>
      <c r="H245" s="4">
        <f>'[2]GAS WORK'!AJ25*1000000</f>
        <v>0</v>
      </c>
      <c r="I245" s="4">
        <f>'[2]GAS WORK'!AM25*1000000</f>
        <v>0</v>
      </c>
      <c r="J245" s="4"/>
      <c r="K245" s="4">
        <f t="shared" si="19"/>
        <v>0</v>
      </c>
      <c r="L245" s="4">
        <f>'[2]GAS WORK'!AP25*1000000</f>
        <v>0</v>
      </c>
      <c r="M245" s="4">
        <f>'[2]GAS WORK'!AQ25*1000000</f>
        <v>0</v>
      </c>
      <c r="N245" s="4">
        <f>'[2]GAS WORK'!AR25*1000000</f>
        <v>0</v>
      </c>
      <c r="O245" s="4">
        <f>'[2]GAS WORK'!AU25*1000000</f>
        <v>0</v>
      </c>
      <c r="P245" s="4">
        <f>'[2]GAS WORK'!AT25*1000000</f>
        <v>0</v>
      </c>
      <c r="Q245" s="4">
        <f>'[2]GAS WORK'!AS25*1000000</f>
        <v>0</v>
      </c>
      <c r="R245" s="4">
        <f>'[2]GAS WORK'!AV25*1000000</f>
        <v>0</v>
      </c>
      <c r="T245" s="6"/>
    </row>
    <row r="246" spans="1:20" ht="11.25">
      <c r="A246" s="2">
        <v>1915</v>
      </c>
      <c r="B246" s="4">
        <f t="shared" si="18"/>
        <v>0</v>
      </c>
      <c r="C246" s="4">
        <f>'[2]GAS WORK'!AG26*1000000</f>
        <v>0</v>
      </c>
      <c r="D246" s="4">
        <f>'[2]GAS WORK'!AH26*1000000</f>
        <v>0</v>
      </c>
      <c r="E246" s="4">
        <f>'[2]GAS WORK'!AI26*1000000</f>
        <v>0</v>
      </c>
      <c r="F246" s="4">
        <f>'[2]GAS WORK'!AL26*1000000</f>
        <v>0</v>
      </c>
      <c r="G246" s="4">
        <f>'[2]GAS WORK'!AK26*1000000</f>
        <v>0</v>
      </c>
      <c r="H246" s="4">
        <f>'[2]GAS WORK'!AJ26*1000000</f>
        <v>0</v>
      </c>
      <c r="I246" s="4">
        <f>'[2]GAS WORK'!AM26*1000000</f>
        <v>0</v>
      </c>
      <c r="J246" s="4"/>
      <c r="K246" s="4">
        <f t="shared" si="19"/>
        <v>0</v>
      </c>
      <c r="L246" s="4">
        <f>'[2]GAS WORK'!AP26*1000000</f>
        <v>0</v>
      </c>
      <c r="M246" s="4">
        <f>'[2]GAS WORK'!AQ26*1000000</f>
        <v>0</v>
      </c>
      <c r="N246" s="4">
        <f>'[2]GAS WORK'!AR26*1000000</f>
        <v>0</v>
      </c>
      <c r="O246" s="4">
        <f>'[2]GAS WORK'!AU26*1000000</f>
        <v>0</v>
      </c>
      <c r="P246" s="4">
        <f>'[2]GAS WORK'!AT26*1000000</f>
        <v>0</v>
      </c>
      <c r="Q246" s="4">
        <f>'[2]GAS WORK'!AS26*1000000</f>
        <v>0</v>
      </c>
      <c r="R246" s="4">
        <f>'[2]GAS WORK'!AV26*1000000</f>
        <v>0</v>
      </c>
      <c r="T246" s="6"/>
    </row>
    <row r="247" spans="1:20" ht="11.25">
      <c r="A247" s="2">
        <v>1916</v>
      </c>
      <c r="B247" s="4">
        <f t="shared" si="18"/>
        <v>0</v>
      </c>
      <c r="C247" s="4">
        <f>'[2]GAS WORK'!AG27*1000000</f>
        <v>0</v>
      </c>
      <c r="D247" s="4">
        <f>'[2]GAS WORK'!AH27*1000000</f>
        <v>0</v>
      </c>
      <c r="E247" s="4">
        <f>'[2]GAS WORK'!AI27*1000000</f>
        <v>0</v>
      </c>
      <c r="F247" s="4">
        <f>'[2]GAS WORK'!AL27*1000000</f>
        <v>0</v>
      </c>
      <c r="G247" s="4">
        <f>'[2]GAS WORK'!AK27*1000000</f>
        <v>0</v>
      </c>
      <c r="H247" s="4">
        <f>'[2]GAS WORK'!AJ27*1000000</f>
        <v>0</v>
      </c>
      <c r="I247" s="4">
        <f>'[2]GAS WORK'!AM27*1000000</f>
        <v>0</v>
      </c>
      <c r="J247" s="4"/>
      <c r="K247" s="4">
        <f t="shared" si="19"/>
        <v>0</v>
      </c>
      <c r="L247" s="4">
        <f>'[2]GAS WORK'!AP27*1000000</f>
        <v>0</v>
      </c>
      <c r="M247" s="4">
        <f>'[2]GAS WORK'!AQ27*1000000</f>
        <v>0</v>
      </c>
      <c r="N247" s="4">
        <f>'[2]GAS WORK'!AR27*1000000</f>
        <v>0</v>
      </c>
      <c r="O247" s="4">
        <f>'[2]GAS WORK'!AU27*1000000</f>
        <v>0</v>
      </c>
      <c r="P247" s="4">
        <f>'[2]GAS WORK'!AT27*1000000</f>
        <v>0</v>
      </c>
      <c r="Q247" s="4">
        <f>'[2]GAS WORK'!AS27*1000000</f>
        <v>0</v>
      </c>
      <c r="R247" s="4">
        <f>'[2]GAS WORK'!AV27*1000000</f>
        <v>0</v>
      </c>
      <c r="T247" s="6"/>
    </row>
    <row r="248" spans="1:20" ht="11.25">
      <c r="A248" s="2">
        <v>1917</v>
      </c>
      <c r="B248" s="4">
        <f t="shared" si="18"/>
        <v>0</v>
      </c>
      <c r="C248" s="4">
        <f>'[2]GAS WORK'!AG28*1000000</f>
        <v>0</v>
      </c>
      <c r="D248" s="4">
        <f>'[2]GAS WORK'!AH28*1000000</f>
        <v>0</v>
      </c>
      <c r="E248" s="4">
        <f>'[2]GAS WORK'!AI28*1000000</f>
        <v>0</v>
      </c>
      <c r="F248" s="4">
        <f>'[2]GAS WORK'!AL28*1000000</f>
        <v>0</v>
      </c>
      <c r="G248" s="4">
        <f>'[2]GAS WORK'!AK28*1000000</f>
        <v>0</v>
      </c>
      <c r="H248" s="4">
        <f>'[2]GAS WORK'!AJ28*1000000</f>
        <v>0</v>
      </c>
      <c r="I248" s="4">
        <f>'[2]GAS WORK'!AM28*1000000</f>
        <v>0</v>
      </c>
      <c r="J248" s="4"/>
      <c r="K248" s="4">
        <f t="shared" si="19"/>
        <v>0</v>
      </c>
      <c r="L248" s="4">
        <f>'[2]GAS WORK'!AP28*1000000</f>
        <v>0</v>
      </c>
      <c r="M248" s="4">
        <f>'[2]GAS WORK'!AQ28*1000000</f>
        <v>0</v>
      </c>
      <c r="N248" s="4">
        <f>'[2]GAS WORK'!AR28*1000000</f>
        <v>0</v>
      </c>
      <c r="O248" s="4">
        <f>'[2]GAS WORK'!AU28*1000000</f>
        <v>0</v>
      </c>
      <c r="P248" s="4">
        <f>'[2]GAS WORK'!AT28*1000000</f>
        <v>0</v>
      </c>
      <c r="Q248" s="4">
        <f>'[2]GAS WORK'!AS28*1000000</f>
        <v>0</v>
      </c>
      <c r="R248" s="4">
        <f>'[2]GAS WORK'!AV28*1000000</f>
        <v>0</v>
      </c>
      <c r="T248" s="6"/>
    </row>
    <row r="249" spans="1:20" ht="11.25">
      <c r="A249" s="2">
        <v>1918</v>
      </c>
      <c r="B249" s="4">
        <f t="shared" si="18"/>
        <v>0</v>
      </c>
      <c r="C249" s="4">
        <f>'[2]GAS WORK'!AG29*1000000</f>
        <v>0</v>
      </c>
      <c r="D249" s="4">
        <f>'[2]GAS WORK'!AH29*1000000</f>
        <v>0</v>
      </c>
      <c r="E249" s="4">
        <f>'[2]GAS WORK'!AI29*1000000</f>
        <v>0</v>
      </c>
      <c r="F249" s="4">
        <f>'[2]GAS WORK'!AL29*1000000</f>
        <v>0</v>
      </c>
      <c r="G249" s="4">
        <f>'[2]GAS WORK'!AK29*1000000</f>
        <v>0</v>
      </c>
      <c r="H249" s="4">
        <f>'[2]GAS WORK'!AJ29*1000000</f>
        <v>0</v>
      </c>
      <c r="I249" s="4">
        <f>'[2]GAS WORK'!AM29*1000000</f>
        <v>0</v>
      </c>
      <c r="J249" s="4"/>
      <c r="K249" s="4">
        <f t="shared" si="19"/>
        <v>0</v>
      </c>
      <c r="L249" s="4">
        <f>'[2]GAS WORK'!AP29*1000000</f>
        <v>0</v>
      </c>
      <c r="M249" s="4">
        <f>'[2]GAS WORK'!AQ29*1000000</f>
        <v>0</v>
      </c>
      <c r="N249" s="4">
        <f>'[2]GAS WORK'!AR29*1000000</f>
        <v>0</v>
      </c>
      <c r="O249" s="4">
        <f>'[2]GAS WORK'!AU29*1000000</f>
        <v>0</v>
      </c>
      <c r="P249" s="4">
        <f>'[2]GAS WORK'!AT29*1000000</f>
        <v>0</v>
      </c>
      <c r="Q249" s="4">
        <f>'[2]GAS WORK'!AS29*1000000</f>
        <v>0</v>
      </c>
      <c r="R249" s="4">
        <f>'[2]GAS WORK'!AV29*1000000</f>
        <v>0</v>
      </c>
      <c r="T249" s="6"/>
    </row>
    <row r="250" spans="1:20" ht="11.25">
      <c r="A250" s="2">
        <v>1919</v>
      </c>
      <c r="B250" s="4">
        <f t="shared" si="18"/>
        <v>0</v>
      </c>
      <c r="C250" s="4">
        <f>'[2]GAS WORK'!AG30*1000000</f>
        <v>0</v>
      </c>
      <c r="D250" s="4">
        <f>'[2]GAS WORK'!AH30*1000000</f>
        <v>0</v>
      </c>
      <c r="E250" s="4">
        <f>'[2]GAS WORK'!AI30*1000000</f>
        <v>0</v>
      </c>
      <c r="F250" s="4">
        <f>'[2]GAS WORK'!AL30*1000000</f>
        <v>0</v>
      </c>
      <c r="G250" s="4">
        <f>'[2]GAS WORK'!AK30*1000000</f>
        <v>0</v>
      </c>
      <c r="H250" s="4">
        <f>'[2]GAS WORK'!AJ30*1000000</f>
        <v>0</v>
      </c>
      <c r="I250" s="4">
        <f>'[2]GAS WORK'!AM30*1000000</f>
        <v>0</v>
      </c>
      <c r="J250" s="4"/>
      <c r="K250" s="4">
        <f t="shared" si="19"/>
        <v>0</v>
      </c>
      <c r="L250" s="4">
        <f>'[2]GAS WORK'!AP30*1000000</f>
        <v>0</v>
      </c>
      <c r="M250" s="4">
        <f>'[2]GAS WORK'!AQ30*1000000</f>
        <v>0</v>
      </c>
      <c r="N250" s="4">
        <f>'[2]GAS WORK'!AR30*1000000</f>
        <v>0</v>
      </c>
      <c r="O250" s="4">
        <f>'[2]GAS WORK'!AU30*1000000</f>
        <v>0</v>
      </c>
      <c r="P250" s="4">
        <f>'[2]GAS WORK'!AT30*1000000</f>
        <v>0</v>
      </c>
      <c r="Q250" s="4">
        <f>'[2]GAS WORK'!AS30*1000000</f>
        <v>0</v>
      </c>
      <c r="R250" s="4">
        <f>'[2]GAS WORK'!AV30*1000000</f>
        <v>0</v>
      </c>
      <c r="T250" s="6"/>
    </row>
    <row r="251" spans="1:20" ht="11.25">
      <c r="A251" s="2">
        <v>1920</v>
      </c>
      <c r="B251" s="4">
        <f t="shared" si="18"/>
        <v>0</v>
      </c>
      <c r="C251" s="4">
        <f>'[2]GAS WORK'!AG31*1000000</f>
        <v>0</v>
      </c>
      <c r="D251" s="4">
        <f>'[2]GAS WORK'!AH31*1000000</f>
        <v>0</v>
      </c>
      <c r="E251" s="4">
        <f>'[2]GAS WORK'!AI31*1000000</f>
        <v>0</v>
      </c>
      <c r="F251" s="4">
        <f>'[2]GAS WORK'!AL31*1000000</f>
        <v>0</v>
      </c>
      <c r="G251" s="4">
        <f>'[2]GAS WORK'!AK31*1000000</f>
        <v>0</v>
      </c>
      <c r="H251" s="4">
        <f>'[2]GAS WORK'!AJ31*1000000</f>
        <v>0</v>
      </c>
      <c r="I251" s="4">
        <f>'[2]GAS WORK'!AM31*1000000</f>
        <v>0</v>
      </c>
      <c r="J251" s="4"/>
      <c r="K251" s="4">
        <f t="shared" si="19"/>
        <v>0</v>
      </c>
      <c r="L251" s="4">
        <f>'[2]GAS WORK'!AP31*1000000</f>
        <v>0</v>
      </c>
      <c r="M251" s="4">
        <f>'[2]GAS WORK'!AQ31*1000000</f>
        <v>0</v>
      </c>
      <c r="N251" s="4">
        <f>'[2]GAS WORK'!AR31*1000000</f>
        <v>0</v>
      </c>
      <c r="O251" s="4">
        <f>'[2]GAS WORK'!AU31*1000000</f>
        <v>0</v>
      </c>
      <c r="P251" s="4">
        <f>'[2]GAS WORK'!AT31*1000000</f>
        <v>0</v>
      </c>
      <c r="Q251" s="4">
        <f>'[2]GAS WORK'!AS31*1000000</f>
        <v>0</v>
      </c>
      <c r="R251" s="4">
        <f>'[2]GAS WORK'!AV31*1000000</f>
        <v>0</v>
      </c>
      <c r="T251" s="6"/>
    </row>
    <row r="252" spans="1:20" ht="11.25">
      <c r="A252" s="2">
        <v>1921</v>
      </c>
      <c r="B252" s="4">
        <f t="shared" si="18"/>
        <v>0</v>
      </c>
      <c r="C252" s="4">
        <f>'[2]GAS WORK'!AG32*1000000</f>
        <v>0</v>
      </c>
      <c r="D252" s="4">
        <f>'[2]GAS WORK'!AH32*1000000</f>
        <v>0</v>
      </c>
      <c r="E252" s="4">
        <f>'[2]GAS WORK'!AI32*1000000</f>
        <v>0</v>
      </c>
      <c r="F252" s="4">
        <f>'[2]GAS WORK'!AL32*1000000</f>
        <v>0</v>
      </c>
      <c r="G252" s="4">
        <f>'[2]GAS WORK'!AK32*1000000</f>
        <v>0</v>
      </c>
      <c r="H252" s="4">
        <f>'[2]GAS WORK'!AJ32*1000000</f>
        <v>0</v>
      </c>
      <c r="I252" s="4">
        <f>'[2]GAS WORK'!AM32*1000000</f>
        <v>0</v>
      </c>
      <c r="J252" s="4"/>
      <c r="K252" s="4">
        <f t="shared" si="19"/>
        <v>0</v>
      </c>
      <c r="L252" s="4">
        <f>'[2]GAS WORK'!AP32*1000000</f>
        <v>0</v>
      </c>
      <c r="M252" s="4">
        <f>'[2]GAS WORK'!AQ32*1000000</f>
        <v>0</v>
      </c>
      <c r="N252" s="4">
        <f>'[2]GAS WORK'!AR32*1000000</f>
        <v>0</v>
      </c>
      <c r="O252" s="4">
        <f>'[2]GAS WORK'!AU32*1000000</f>
        <v>0</v>
      </c>
      <c r="P252" s="4">
        <f>'[2]GAS WORK'!AT32*1000000</f>
        <v>0</v>
      </c>
      <c r="Q252" s="4">
        <f>'[2]GAS WORK'!AS32*1000000</f>
        <v>0</v>
      </c>
      <c r="R252" s="4">
        <f>'[2]GAS WORK'!AV32*1000000</f>
        <v>0</v>
      </c>
      <c r="T252" s="6"/>
    </row>
    <row r="253" spans="1:20" ht="11.25">
      <c r="A253" s="2">
        <v>1922</v>
      </c>
      <c r="B253" s="4">
        <f t="shared" si="18"/>
        <v>0</v>
      </c>
      <c r="C253" s="4">
        <f>'[2]GAS WORK'!AG33*1000000</f>
        <v>0</v>
      </c>
      <c r="D253" s="4">
        <f>'[2]GAS WORK'!AH33*1000000</f>
        <v>0</v>
      </c>
      <c r="E253" s="4">
        <f>'[2]GAS WORK'!AI33*1000000</f>
        <v>0</v>
      </c>
      <c r="F253" s="4">
        <f>'[2]GAS WORK'!AL33*1000000</f>
        <v>0</v>
      </c>
      <c r="G253" s="4">
        <f>'[2]GAS WORK'!AK33*1000000</f>
        <v>0</v>
      </c>
      <c r="H253" s="4">
        <f>'[2]GAS WORK'!AJ33*1000000</f>
        <v>0</v>
      </c>
      <c r="I253" s="4">
        <f>'[2]GAS WORK'!AM33*1000000</f>
        <v>0</v>
      </c>
      <c r="J253" s="4"/>
      <c r="K253" s="4">
        <f t="shared" si="19"/>
        <v>0</v>
      </c>
      <c r="L253" s="4">
        <f>'[2]GAS WORK'!AP33*1000000</f>
        <v>0</v>
      </c>
      <c r="M253" s="4">
        <f>'[2]GAS WORK'!AQ33*1000000</f>
        <v>0</v>
      </c>
      <c r="N253" s="4">
        <f>'[2]GAS WORK'!AR33*1000000</f>
        <v>0</v>
      </c>
      <c r="O253" s="4">
        <f>'[2]GAS WORK'!AU33*1000000</f>
        <v>0</v>
      </c>
      <c r="P253" s="4">
        <f>'[2]GAS WORK'!AT33*1000000</f>
        <v>0</v>
      </c>
      <c r="Q253" s="4">
        <f>'[2]GAS WORK'!AS33*1000000</f>
        <v>0</v>
      </c>
      <c r="R253" s="4">
        <f>'[2]GAS WORK'!AV33*1000000</f>
        <v>0</v>
      </c>
      <c r="T253" s="6"/>
    </row>
    <row r="254" spans="1:20" ht="11.25">
      <c r="A254" s="2">
        <v>1923</v>
      </c>
      <c r="B254" s="4">
        <f t="shared" si="18"/>
        <v>0</v>
      </c>
      <c r="C254" s="4">
        <f>'[2]GAS WORK'!AG34*1000000</f>
        <v>0</v>
      </c>
      <c r="D254" s="4">
        <f>'[2]GAS WORK'!AH34*1000000</f>
        <v>0</v>
      </c>
      <c r="E254" s="4">
        <f>'[2]GAS WORK'!AI34*1000000</f>
        <v>0</v>
      </c>
      <c r="F254" s="4">
        <f>'[2]GAS WORK'!AL34*1000000</f>
        <v>0</v>
      </c>
      <c r="G254" s="4">
        <f>'[2]GAS WORK'!AK34*1000000</f>
        <v>0</v>
      </c>
      <c r="H254" s="4">
        <f>'[2]GAS WORK'!AJ34*1000000</f>
        <v>0</v>
      </c>
      <c r="I254" s="4">
        <f>'[2]GAS WORK'!AM34*1000000</f>
        <v>0</v>
      </c>
      <c r="J254" s="4"/>
      <c r="K254" s="4">
        <f t="shared" si="19"/>
        <v>0</v>
      </c>
      <c r="L254" s="4">
        <f>'[2]GAS WORK'!AP34*1000000</f>
        <v>0</v>
      </c>
      <c r="M254" s="4">
        <f>'[2]GAS WORK'!AQ34*1000000</f>
        <v>0</v>
      </c>
      <c r="N254" s="4">
        <f>'[2]GAS WORK'!AR34*1000000</f>
        <v>0</v>
      </c>
      <c r="O254" s="4">
        <f>'[2]GAS WORK'!AU34*1000000</f>
        <v>0</v>
      </c>
      <c r="P254" s="4">
        <f>'[2]GAS WORK'!AT34*1000000</f>
        <v>0</v>
      </c>
      <c r="Q254" s="4">
        <f>'[2]GAS WORK'!AS34*1000000</f>
        <v>0</v>
      </c>
      <c r="R254" s="4">
        <f>'[2]GAS WORK'!AV34*1000000</f>
        <v>0</v>
      </c>
      <c r="T254" s="6"/>
    </row>
    <row r="255" spans="1:20" ht="11.25">
      <c r="A255" s="2">
        <v>1924</v>
      </c>
      <c r="B255" s="4">
        <f t="shared" si="18"/>
        <v>0</v>
      </c>
      <c r="C255" s="4">
        <f>'[2]GAS WORK'!AG35*1000000</f>
        <v>0</v>
      </c>
      <c r="D255" s="4">
        <f>'[2]GAS WORK'!AH35*1000000</f>
        <v>0</v>
      </c>
      <c r="E255" s="4">
        <f>'[2]GAS WORK'!AI35*1000000</f>
        <v>0</v>
      </c>
      <c r="F255" s="4">
        <f>'[2]GAS WORK'!AL35*1000000</f>
        <v>0</v>
      </c>
      <c r="G255" s="4">
        <f>'[2]GAS WORK'!AK35*1000000</f>
        <v>0</v>
      </c>
      <c r="H255" s="4">
        <f>'[2]GAS WORK'!AJ35*1000000</f>
        <v>0</v>
      </c>
      <c r="I255" s="4">
        <f>'[2]GAS WORK'!AM35*1000000</f>
        <v>0</v>
      </c>
      <c r="J255" s="4"/>
      <c r="K255" s="4">
        <f t="shared" si="19"/>
        <v>0</v>
      </c>
      <c r="L255" s="4">
        <f>'[2]GAS WORK'!AP35*1000000</f>
        <v>0</v>
      </c>
      <c r="M255" s="4">
        <f>'[2]GAS WORK'!AQ35*1000000</f>
        <v>0</v>
      </c>
      <c r="N255" s="4">
        <f>'[2]GAS WORK'!AR35*1000000</f>
        <v>0</v>
      </c>
      <c r="O255" s="4">
        <f>'[2]GAS WORK'!AU35*1000000</f>
        <v>0</v>
      </c>
      <c r="P255" s="4">
        <f>'[2]GAS WORK'!AT35*1000000</f>
        <v>0</v>
      </c>
      <c r="Q255" s="4">
        <f>'[2]GAS WORK'!AS35*1000000</f>
        <v>0</v>
      </c>
      <c r="R255" s="4">
        <f>'[2]GAS WORK'!AV35*1000000</f>
        <v>0</v>
      </c>
      <c r="T255" s="6"/>
    </row>
    <row r="256" spans="1:20" ht="11.25">
      <c r="A256" s="2">
        <v>1925</v>
      </c>
      <c r="B256" s="4">
        <f t="shared" si="18"/>
        <v>0</v>
      </c>
      <c r="C256" s="4">
        <f>'[2]GAS WORK'!AG36*1000000</f>
        <v>0</v>
      </c>
      <c r="D256" s="4">
        <f>'[2]GAS WORK'!AH36*1000000</f>
        <v>0</v>
      </c>
      <c r="E256" s="4">
        <f>'[2]GAS WORK'!AI36*1000000</f>
        <v>0</v>
      </c>
      <c r="F256" s="4">
        <f>'[2]GAS WORK'!AL36*1000000</f>
        <v>0</v>
      </c>
      <c r="G256" s="4">
        <f>'[2]GAS WORK'!AK36*1000000</f>
        <v>0</v>
      </c>
      <c r="H256" s="4">
        <f>'[2]GAS WORK'!AJ36*1000000</f>
        <v>0</v>
      </c>
      <c r="I256" s="4">
        <f>'[2]GAS WORK'!AM36*1000000</f>
        <v>0</v>
      </c>
      <c r="J256" s="4"/>
      <c r="K256" s="4">
        <f t="shared" si="19"/>
        <v>0</v>
      </c>
      <c r="L256" s="4">
        <f>'[2]GAS WORK'!AP36*1000000</f>
        <v>0</v>
      </c>
      <c r="M256" s="4">
        <f>'[2]GAS WORK'!AQ36*1000000</f>
        <v>0</v>
      </c>
      <c r="N256" s="4">
        <f>'[2]GAS WORK'!AR36*1000000</f>
        <v>0</v>
      </c>
      <c r="O256" s="4">
        <f>'[2]GAS WORK'!AU36*1000000</f>
        <v>0</v>
      </c>
      <c r="P256" s="4">
        <f>'[2]GAS WORK'!AT36*1000000</f>
        <v>0</v>
      </c>
      <c r="Q256" s="4">
        <f>'[2]GAS WORK'!AS36*1000000</f>
        <v>0</v>
      </c>
      <c r="R256" s="4">
        <f>'[2]GAS WORK'!AV36*1000000</f>
        <v>0</v>
      </c>
      <c r="T256" s="6"/>
    </row>
    <row r="257" spans="1:20" ht="11.25">
      <c r="A257" s="2">
        <v>1926</v>
      </c>
      <c r="B257" s="4">
        <f t="shared" si="18"/>
        <v>0</v>
      </c>
      <c r="C257" s="4">
        <f>'[2]GAS WORK'!AG37*1000000</f>
        <v>0</v>
      </c>
      <c r="D257" s="4">
        <f>'[2]GAS WORK'!AH37*1000000</f>
        <v>0</v>
      </c>
      <c r="E257" s="4">
        <f>'[2]GAS WORK'!AI37*1000000</f>
        <v>0</v>
      </c>
      <c r="F257" s="4">
        <f>'[2]GAS WORK'!AL37*1000000</f>
        <v>0</v>
      </c>
      <c r="G257" s="4">
        <f>'[2]GAS WORK'!AK37*1000000</f>
        <v>0</v>
      </c>
      <c r="H257" s="4">
        <f>'[2]GAS WORK'!AJ37*1000000</f>
        <v>0</v>
      </c>
      <c r="I257" s="4">
        <f>'[2]GAS WORK'!AM37*1000000</f>
        <v>0</v>
      </c>
      <c r="J257" s="4"/>
      <c r="K257" s="4">
        <f t="shared" si="19"/>
        <v>0</v>
      </c>
      <c r="L257" s="4">
        <f>'[2]GAS WORK'!AP37*1000000</f>
        <v>0</v>
      </c>
      <c r="M257" s="4">
        <f>'[2]GAS WORK'!AQ37*1000000</f>
        <v>0</v>
      </c>
      <c r="N257" s="4">
        <f>'[2]GAS WORK'!AR37*1000000</f>
        <v>0</v>
      </c>
      <c r="O257" s="4">
        <f>'[2]GAS WORK'!AU37*1000000</f>
        <v>0</v>
      </c>
      <c r="P257" s="4">
        <f>'[2]GAS WORK'!AT37*1000000</f>
        <v>0</v>
      </c>
      <c r="Q257" s="4">
        <f>'[2]GAS WORK'!AS37*1000000</f>
        <v>0</v>
      </c>
      <c r="R257" s="4">
        <f>'[2]GAS WORK'!AV37*1000000</f>
        <v>0</v>
      </c>
      <c r="T257" s="6"/>
    </row>
    <row r="258" spans="1:20" ht="11.25">
      <c r="A258" s="2">
        <v>1927</v>
      </c>
      <c r="B258" s="4">
        <f t="shared" si="18"/>
        <v>0</v>
      </c>
      <c r="C258" s="4">
        <f>'[2]GAS WORK'!AG38*1000000</f>
        <v>0</v>
      </c>
      <c r="D258" s="4">
        <f>'[2]GAS WORK'!AH38*1000000</f>
        <v>0</v>
      </c>
      <c r="E258" s="4">
        <f>'[2]GAS WORK'!AI38*1000000</f>
        <v>0</v>
      </c>
      <c r="F258" s="4">
        <f>'[2]GAS WORK'!AL38*1000000</f>
        <v>0</v>
      </c>
      <c r="G258" s="4">
        <f>'[2]GAS WORK'!AK38*1000000</f>
        <v>0</v>
      </c>
      <c r="H258" s="4">
        <f>'[2]GAS WORK'!AJ38*1000000</f>
        <v>0</v>
      </c>
      <c r="I258" s="4">
        <f>'[2]GAS WORK'!AM38*1000000</f>
        <v>0</v>
      </c>
      <c r="J258" s="4"/>
      <c r="K258" s="4">
        <f t="shared" si="19"/>
        <v>0</v>
      </c>
      <c r="L258" s="4">
        <f>'[2]GAS WORK'!AP38*1000000</f>
        <v>0</v>
      </c>
      <c r="M258" s="4">
        <f>'[2]GAS WORK'!AQ38*1000000</f>
        <v>0</v>
      </c>
      <c r="N258" s="4">
        <f>'[2]GAS WORK'!AR38*1000000</f>
        <v>0</v>
      </c>
      <c r="O258" s="4">
        <f>'[2]GAS WORK'!AU38*1000000</f>
        <v>0</v>
      </c>
      <c r="P258" s="4">
        <f>'[2]GAS WORK'!AT38*1000000</f>
        <v>0</v>
      </c>
      <c r="Q258" s="4">
        <f>'[2]GAS WORK'!AS38*1000000</f>
        <v>0</v>
      </c>
      <c r="R258" s="4">
        <f>'[2]GAS WORK'!AV38*1000000</f>
        <v>0</v>
      </c>
      <c r="T258" s="6"/>
    </row>
    <row r="259" spans="1:20" ht="11.25">
      <c r="A259" s="2">
        <v>1928</v>
      </c>
      <c r="B259" s="4">
        <f t="shared" si="18"/>
        <v>0</v>
      </c>
      <c r="C259" s="4">
        <f>'[2]GAS WORK'!AG39*1000000</f>
        <v>0</v>
      </c>
      <c r="D259" s="4">
        <f>'[2]GAS WORK'!AH39*1000000</f>
        <v>0</v>
      </c>
      <c r="E259" s="4">
        <f>'[2]GAS WORK'!AI39*1000000</f>
        <v>0</v>
      </c>
      <c r="F259" s="4">
        <f>'[2]GAS WORK'!AL39*1000000</f>
        <v>0</v>
      </c>
      <c r="G259" s="4">
        <f>'[2]GAS WORK'!AK39*1000000</f>
        <v>0</v>
      </c>
      <c r="H259" s="4">
        <f>'[2]GAS WORK'!AJ39*1000000</f>
        <v>0</v>
      </c>
      <c r="I259" s="4">
        <f>'[2]GAS WORK'!AM39*1000000</f>
        <v>0</v>
      </c>
      <c r="J259" s="4"/>
      <c r="K259" s="4">
        <f t="shared" si="19"/>
        <v>0</v>
      </c>
      <c r="L259" s="4">
        <f>'[2]GAS WORK'!AP39*1000000</f>
        <v>0</v>
      </c>
      <c r="M259" s="4">
        <f>'[2]GAS WORK'!AQ39*1000000</f>
        <v>0</v>
      </c>
      <c r="N259" s="4">
        <f>'[2]GAS WORK'!AR39*1000000</f>
        <v>0</v>
      </c>
      <c r="O259" s="4">
        <f>'[2]GAS WORK'!AU39*1000000</f>
        <v>0</v>
      </c>
      <c r="P259" s="4">
        <f>'[2]GAS WORK'!AT39*1000000</f>
        <v>0</v>
      </c>
      <c r="Q259" s="4">
        <f>'[2]GAS WORK'!AS39*1000000</f>
        <v>0</v>
      </c>
      <c r="R259" s="4">
        <f>'[2]GAS WORK'!AV39*1000000</f>
        <v>0</v>
      </c>
      <c r="T259" s="6"/>
    </row>
    <row r="260" spans="1:20" ht="11.25">
      <c r="A260" s="2">
        <v>1929</v>
      </c>
      <c r="B260" s="4">
        <f t="shared" si="18"/>
        <v>0</v>
      </c>
      <c r="C260" s="4">
        <f>'[2]GAS WORK'!AG40*1000000</f>
        <v>0</v>
      </c>
      <c r="D260" s="4">
        <f>'[2]GAS WORK'!AH40*1000000</f>
        <v>0</v>
      </c>
      <c r="E260" s="4">
        <f>'[2]GAS WORK'!AI40*1000000</f>
        <v>0</v>
      </c>
      <c r="F260" s="4">
        <f>'[2]GAS WORK'!AL40*1000000</f>
        <v>0</v>
      </c>
      <c r="G260" s="4">
        <f>'[2]GAS WORK'!AK40*1000000</f>
        <v>0</v>
      </c>
      <c r="H260" s="4">
        <f>'[2]GAS WORK'!AJ40*1000000</f>
        <v>0</v>
      </c>
      <c r="I260" s="4">
        <f>'[2]GAS WORK'!AM40*1000000</f>
        <v>0</v>
      </c>
      <c r="J260" s="4"/>
      <c r="K260" s="4">
        <f t="shared" si="19"/>
        <v>0</v>
      </c>
      <c r="L260" s="4">
        <f>'[2]GAS WORK'!AP40*1000000</f>
        <v>0</v>
      </c>
      <c r="M260" s="4">
        <f>'[2]GAS WORK'!AQ40*1000000</f>
        <v>0</v>
      </c>
      <c r="N260" s="4">
        <f>'[2]GAS WORK'!AR40*1000000</f>
        <v>0</v>
      </c>
      <c r="O260" s="4">
        <f>'[2]GAS WORK'!AU40*1000000</f>
        <v>0</v>
      </c>
      <c r="P260" s="4">
        <f>'[2]GAS WORK'!AT40*1000000</f>
        <v>0</v>
      </c>
      <c r="Q260" s="4">
        <f>'[2]GAS WORK'!AS40*1000000</f>
        <v>0</v>
      </c>
      <c r="R260" s="4">
        <f>'[2]GAS WORK'!AV40*1000000</f>
        <v>0</v>
      </c>
      <c r="T260" s="6"/>
    </row>
    <row r="261" spans="1:20" ht="11.25">
      <c r="A261" s="2">
        <v>1930</v>
      </c>
      <c r="B261" s="4">
        <f t="shared" si="18"/>
        <v>0</v>
      </c>
      <c r="C261" s="4">
        <f>'[2]GAS WORK'!AG41*1000000</f>
        <v>0</v>
      </c>
      <c r="D261" s="4">
        <f>'[2]GAS WORK'!AH41*1000000</f>
        <v>0</v>
      </c>
      <c r="E261" s="4">
        <f>'[2]GAS WORK'!AI41*1000000</f>
        <v>0</v>
      </c>
      <c r="F261" s="4">
        <f>'[2]GAS WORK'!AL41*1000000</f>
        <v>0</v>
      </c>
      <c r="G261" s="4">
        <f>'[2]GAS WORK'!AK41*1000000</f>
        <v>0</v>
      </c>
      <c r="H261" s="4">
        <f>'[2]GAS WORK'!AJ41*1000000</f>
        <v>0</v>
      </c>
      <c r="I261" s="4">
        <f>'[2]GAS WORK'!AM41*1000000</f>
        <v>0</v>
      </c>
      <c r="J261" s="4"/>
      <c r="K261" s="4">
        <f t="shared" si="19"/>
        <v>0</v>
      </c>
      <c r="L261" s="4">
        <f>'[2]GAS WORK'!AP41*1000000</f>
        <v>0</v>
      </c>
      <c r="M261" s="4">
        <f>'[2]GAS WORK'!AQ41*1000000</f>
        <v>0</v>
      </c>
      <c r="N261" s="4">
        <f>'[2]GAS WORK'!AR41*1000000</f>
        <v>0</v>
      </c>
      <c r="O261" s="4">
        <f>'[2]GAS WORK'!AU41*1000000</f>
        <v>0</v>
      </c>
      <c r="P261" s="4">
        <f>'[2]GAS WORK'!AT41*1000000</f>
        <v>0</v>
      </c>
      <c r="Q261" s="4">
        <f>'[2]GAS WORK'!AS41*1000000</f>
        <v>0</v>
      </c>
      <c r="R261" s="4">
        <f>'[2]GAS WORK'!AV41*1000000</f>
        <v>0</v>
      </c>
      <c r="T261" s="6"/>
    </row>
    <row r="262" spans="1:20" ht="11.25">
      <c r="A262" s="2">
        <v>1931</v>
      </c>
      <c r="B262" s="4">
        <f t="shared" si="18"/>
        <v>0</v>
      </c>
      <c r="C262" s="4">
        <f>'[2]GAS WORK'!AG42*1000000</f>
        <v>0</v>
      </c>
      <c r="D262" s="4">
        <f>'[2]GAS WORK'!AH42*1000000</f>
        <v>0</v>
      </c>
      <c r="E262" s="4">
        <f>'[2]GAS WORK'!AI42*1000000</f>
        <v>0</v>
      </c>
      <c r="F262" s="4">
        <f>'[2]GAS WORK'!AL42*1000000</f>
        <v>0</v>
      </c>
      <c r="G262" s="4">
        <f>'[2]GAS WORK'!AK42*1000000</f>
        <v>0</v>
      </c>
      <c r="H262" s="4">
        <f>'[2]GAS WORK'!AJ42*1000000</f>
        <v>0</v>
      </c>
      <c r="I262" s="4">
        <f>'[2]GAS WORK'!AM42*1000000</f>
        <v>0</v>
      </c>
      <c r="J262" s="4"/>
      <c r="K262" s="4">
        <f t="shared" si="19"/>
        <v>0</v>
      </c>
      <c r="L262" s="4">
        <f>'[2]GAS WORK'!AP42*1000000</f>
        <v>0</v>
      </c>
      <c r="M262" s="4">
        <f>'[2]GAS WORK'!AQ42*1000000</f>
        <v>0</v>
      </c>
      <c r="N262" s="4">
        <f>'[2]GAS WORK'!AR42*1000000</f>
        <v>0</v>
      </c>
      <c r="O262" s="4">
        <f>'[2]GAS WORK'!AU42*1000000</f>
        <v>0</v>
      </c>
      <c r="P262" s="4">
        <f>'[2]GAS WORK'!AT42*1000000</f>
        <v>0</v>
      </c>
      <c r="Q262" s="4">
        <f>'[2]GAS WORK'!AS42*1000000</f>
        <v>0</v>
      </c>
      <c r="R262" s="4">
        <f>'[2]GAS WORK'!AV42*1000000</f>
        <v>0</v>
      </c>
      <c r="T262" s="6"/>
    </row>
    <row r="263" spans="1:20" ht="11.25">
      <c r="A263" s="2">
        <v>1932</v>
      </c>
      <c r="B263" s="4">
        <f aca="true" t="shared" si="20" ref="B263:B294">SUM(C263:H263)</f>
        <v>0</v>
      </c>
      <c r="C263" s="4">
        <f>'[2]GAS WORK'!AG43*1000000</f>
        <v>0</v>
      </c>
      <c r="D263" s="4">
        <f>'[2]GAS WORK'!AH43*1000000</f>
        <v>0</v>
      </c>
      <c r="E263" s="4">
        <f>'[2]GAS WORK'!AI43*1000000</f>
        <v>0</v>
      </c>
      <c r="F263" s="4">
        <f>'[2]GAS WORK'!AL43*1000000</f>
        <v>0</v>
      </c>
      <c r="G263" s="4">
        <f>'[2]GAS WORK'!AK43*1000000</f>
        <v>0</v>
      </c>
      <c r="H263" s="4">
        <f>'[2]GAS WORK'!AJ43*1000000</f>
        <v>0</v>
      </c>
      <c r="I263" s="4">
        <f>'[2]GAS WORK'!AM43*1000000</f>
        <v>0</v>
      </c>
      <c r="J263" s="4"/>
      <c r="K263" s="4">
        <f aca="true" t="shared" si="21" ref="K263:K294">SUM(L263:Q263)</f>
        <v>0</v>
      </c>
      <c r="L263" s="4">
        <f>'[2]GAS WORK'!AP43*1000000</f>
        <v>0</v>
      </c>
      <c r="M263" s="4">
        <f>'[2]GAS WORK'!AQ43*1000000</f>
        <v>0</v>
      </c>
      <c r="N263" s="4">
        <f>'[2]GAS WORK'!AR43*1000000</f>
        <v>0</v>
      </c>
      <c r="O263" s="4">
        <f>'[2]GAS WORK'!AU43*1000000</f>
        <v>0</v>
      </c>
      <c r="P263" s="4">
        <f>'[2]GAS WORK'!AT43*1000000</f>
        <v>0</v>
      </c>
      <c r="Q263" s="4">
        <f>'[2]GAS WORK'!AS43*1000000</f>
        <v>0</v>
      </c>
      <c r="R263" s="4">
        <f>'[2]GAS WORK'!AV43*1000000</f>
        <v>0</v>
      </c>
      <c r="T263" s="6"/>
    </row>
    <row r="264" spans="1:20" ht="11.25">
      <c r="A264" s="2">
        <v>1933</v>
      </c>
      <c r="B264" s="4">
        <f t="shared" si="20"/>
        <v>0</v>
      </c>
      <c r="C264" s="4">
        <f>'[2]GAS WORK'!AG44*1000000</f>
        <v>0</v>
      </c>
      <c r="D264" s="4">
        <f>'[2]GAS WORK'!AH44*1000000</f>
        <v>0</v>
      </c>
      <c r="E264" s="4">
        <f>'[2]GAS WORK'!AI44*1000000</f>
        <v>0</v>
      </c>
      <c r="F264" s="4">
        <f>'[2]GAS WORK'!AL44*1000000</f>
        <v>0</v>
      </c>
      <c r="G264" s="4">
        <f>'[2]GAS WORK'!AK44*1000000</f>
        <v>0</v>
      </c>
      <c r="H264" s="4">
        <f>'[2]GAS WORK'!AJ44*1000000</f>
        <v>0</v>
      </c>
      <c r="I264" s="4">
        <f>'[2]GAS WORK'!AM44*1000000</f>
        <v>0</v>
      </c>
      <c r="J264" s="4"/>
      <c r="K264" s="4">
        <f t="shared" si="21"/>
        <v>0</v>
      </c>
      <c r="L264" s="4">
        <f>'[2]GAS WORK'!AP44*1000000</f>
        <v>0</v>
      </c>
      <c r="M264" s="4">
        <f>'[2]GAS WORK'!AQ44*1000000</f>
        <v>0</v>
      </c>
      <c r="N264" s="4">
        <f>'[2]GAS WORK'!AR44*1000000</f>
        <v>0</v>
      </c>
      <c r="O264" s="4">
        <f>'[2]GAS WORK'!AU44*1000000</f>
        <v>0</v>
      </c>
      <c r="P264" s="4">
        <f>'[2]GAS WORK'!AT44*1000000</f>
        <v>0</v>
      </c>
      <c r="Q264" s="4">
        <f>'[2]GAS WORK'!AS44*1000000</f>
        <v>0</v>
      </c>
      <c r="R264" s="4">
        <f>'[2]GAS WORK'!AV44*1000000</f>
        <v>0</v>
      </c>
      <c r="T264" s="6"/>
    </row>
    <row r="265" spans="1:20" ht="11.25">
      <c r="A265" s="2">
        <v>1934</v>
      </c>
      <c r="B265" s="4">
        <f t="shared" si="20"/>
        <v>0</v>
      </c>
      <c r="C265" s="4">
        <f>'[2]GAS WORK'!AG45*1000000</f>
        <v>0</v>
      </c>
      <c r="D265" s="4">
        <f>'[2]GAS WORK'!AH45*1000000</f>
        <v>0</v>
      </c>
      <c r="E265" s="4">
        <f>'[2]GAS WORK'!AI45*1000000</f>
        <v>0</v>
      </c>
      <c r="F265" s="4">
        <f>'[2]GAS WORK'!AL45*1000000</f>
        <v>0</v>
      </c>
      <c r="G265" s="4">
        <f>'[2]GAS WORK'!AK45*1000000</f>
        <v>0</v>
      </c>
      <c r="H265" s="4">
        <f>'[2]GAS WORK'!AJ45*1000000</f>
        <v>0</v>
      </c>
      <c r="I265" s="4">
        <f>'[2]GAS WORK'!AM45*1000000</f>
        <v>0</v>
      </c>
      <c r="J265" s="4"/>
      <c r="K265" s="4">
        <f t="shared" si="21"/>
        <v>0</v>
      </c>
      <c r="L265" s="4">
        <f>'[2]GAS WORK'!AP45*1000000</f>
        <v>0</v>
      </c>
      <c r="M265" s="4">
        <f>'[2]GAS WORK'!AQ45*1000000</f>
        <v>0</v>
      </c>
      <c r="N265" s="4">
        <f>'[2]GAS WORK'!AR45*1000000</f>
        <v>0</v>
      </c>
      <c r="O265" s="4">
        <f>'[2]GAS WORK'!AU45*1000000</f>
        <v>0</v>
      </c>
      <c r="P265" s="4">
        <f>'[2]GAS WORK'!AT45*1000000</f>
        <v>0</v>
      </c>
      <c r="Q265" s="4">
        <f>'[2]GAS WORK'!AS45*1000000</f>
        <v>0</v>
      </c>
      <c r="R265" s="4">
        <f>'[2]GAS WORK'!AV45*1000000</f>
        <v>0</v>
      </c>
      <c r="T265" s="6"/>
    </row>
    <row r="266" spans="1:20" ht="11.25">
      <c r="A266" s="2">
        <v>1935</v>
      </c>
      <c r="B266" s="4">
        <f t="shared" si="20"/>
        <v>0</v>
      </c>
      <c r="C266" s="4">
        <f>'[2]GAS WORK'!AG46*1000000</f>
        <v>0</v>
      </c>
      <c r="D266" s="4">
        <f>'[2]GAS WORK'!AH46*1000000</f>
        <v>0</v>
      </c>
      <c r="E266" s="4">
        <f>'[2]GAS WORK'!AI46*1000000</f>
        <v>0</v>
      </c>
      <c r="F266" s="4">
        <f>'[2]GAS WORK'!AL46*1000000</f>
        <v>0</v>
      </c>
      <c r="G266" s="4">
        <f>'[2]GAS WORK'!AK46*1000000</f>
        <v>0</v>
      </c>
      <c r="H266" s="4">
        <f>'[2]GAS WORK'!AJ46*1000000</f>
        <v>0</v>
      </c>
      <c r="I266" s="4">
        <f>'[2]GAS WORK'!AM46*1000000</f>
        <v>0</v>
      </c>
      <c r="J266" s="4"/>
      <c r="K266" s="4">
        <f t="shared" si="21"/>
        <v>0</v>
      </c>
      <c r="L266" s="4">
        <f>'[2]GAS WORK'!AP46*1000000</f>
        <v>0</v>
      </c>
      <c r="M266" s="4">
        <f>'[2]GAS WORK'!AQ46*1000000</f>
        <v>0</v>
      </c>
      <c r="N266" s="4">
        <f>'[2]GAS WORK'!AR46*1000000</f>
        <v>0</v>
      </c>
      <c r="O266" s="4">
        <f>'[2]GAS WORK'!AU46*1000000</f>
        <v>0</v>
      </c>
      <c r="P266" s="4">
        <f>'[2]GAS WORK'!AT46*1000000</f>
        <v>0</v>
      </c>
      <c r="Q266" s="4">
        <f>'[2]GAS WORK'!AS46*1000000</f>
        <v>0</v>
      </c>
      <c r="R266" s="4">
        <f>'[2]GAS WORK'!AV46*1000000</f>
        <v>0</v>
      </c>
      <c r="T266" s="6"/>
    </row>
    <row r="267" spans="1:20" ht="11.25">
      <c r="A267" s="2">
        <v>1936</v>
      </c>
      <c r="B267" s="4">
        <f t="shared" si="20"/>
        <v>0</v>
      </c>
      <c r="C267" s="4">
        <f>'[2]GAS WORK'!AG47*1000000</f>
        <v>0</v>
      </c>
      <c r="D267" s="4">
        <f>'[2]GAS WORK'!AH47*1000000</f>
        <v>0</v>
      </c>
      <c r="E267" s="4">
        <f>'[2]GAS WORK'!AI47*1000000</f>
        <v>0</v>
      </c>
      <c r="F267" s="4">
        <f>'[2]GAS WORK'!AL47*1000000</f>
        <v>0</v>
      </c>
      <c r="G267" s="4">
        <f>'[2]GAS WORK'!AK47*1000000</f>
        <v>0</v>
      </c>
      <c r="H267" s="4">
        <f>'[2]GAS WORK'!AJ47*1000000</f>
        <v>0</v>
      </c>
      <c r="I267" s="4">
        <f>'[2]GAS WORK'!AM47*1000000</f>
        <v>0</v>
      </c>
      <c r="J267" s="4"/>
      <c r="K267" s="4">
        <f t="shared" si="21"/>
        <v>0</v>
      </c>
      <c r="L267" s="4">
        <f>'[2]GAS WORK'!AP47*1000000</f>
        <v>0</v>
      </c>
      <c r="M267" s="4">
        <f>'[2]GAS WORK'!AQ47*1000000</f>
        <v>0</v>
      </c>
      <c r="N267" s="4">
        <f>'[2]GAS WORK'!AR47*1000000</f>
        <v>0</v>
      </c>
      <c r="O267" s="4">
        <f>'[2]GAS WORK'!AU47*1000000</f>
        <v>0</v>
      </c>
      <c r="P267" s="4">
        <f>'[2]GAS WORK'!AT47*1000000</f>
        <v>0</v>
      </c>
      <c r="Q267" s="4">
        <f>'[2]GAS WORK'!AS47*1000000</f>
        <v>0</v>
      </c>
      <c r="R267" s="4">
        <f>'[2]GAS WORK'!AV47*1000000</f>
        <v>0</v>
      </c>
      <c r="T267" s="6"/>
    </row>
    <row r="268" spans="1:20" ht="11.25">
      <c r="A268" s="2">
        <v>1937</v>
      </c>
      <c r="B268" s="4">
        <f t="shared" si="20"/>
        <v>0</v>
      </c>
      <c r="C268" s="4">
        <f>'[2]GAS WORK'!AG48*1000000</f>
        <v>0</v>
      </c>
      <c r="D268" s="4">
        <f>'[2]GAS WORK'!AH48*1000000</f>
        <v>0</v>
      </c>
      <c r="E268" s="4">
        <f>'[2]GAS WORK'!AI48*1000000</f>
        <v>0</v>
      </c>
      <c r="F268" s="4">
        <f>'[2]GAS WORK'!AL48*1000000</f>
        <v>0</v>
      </c>
      <c r="G268" s="4">
        <f>'[2]GAS WORK'!AK48*1000000</f>
        <v>0</v>
      </c>
      <c r="H268" s="4">
        <f>'[2]GAS WORK'!AJ48*1000000</f>
        <v>0</v>
      </c>
      <c r="I268" s="4">
        <f>'[2]GAS WORK'!AM48*1000000</f>
        <v>0</v>
      </c>
      <c r="J268" s="4"/>
      <c r="K268" s="4">
        <f t="shared" si="21"/>
        <v>0</v>
      </c>
      <c r="L268" s="4">
        <f>'[2]GAS WORK'!AP48*1000000</f>
        <v>0</v>
      </c>
      <c r="M268" s="4">
        <f>'[2]GAS WORK'!AQ48*1000000</f>
        <v>0</v>
      </c>
      <c r="N268" s="4">
        <f>'[2]GAS WORK'!AR48*1000000</f>
        <v>0</v>
      </c>
      <c r="O268" s="4">
        <f>'[2]GAS WORK'!AU48*1000000</f>
        <v>0</v>
      </c>
      <c r="P268" s="4">
        <f>'[2]GAS WORK'!AT48*1000000</f>
        <v>0</v>
      </c>
      <c r="Q268" s="4">
        <f>'[2]GAS WORK'!AS48*1000000</f>
        <v>0</v>
      </c>
      <c r="R268" s="4">
        <f>'[2]GAS WORK'!AV48*1000000</f>
        <v>0</v>
      </c>
      <c r="T268" s="6"/>
    </row>
    <row r="269" spans="1:20" ht="11.25">
      <c r="A269" s="2">
        <v>1938</v>
      </c>
      <c r="B269" s="4">
        <f t="shared" si="20"/>
        <v>0</v>
      </c>
      <c r="C269" s="4">
        <f>'[2]GAS WORK'!AG49*1000000</f>
        <v>0</v>
      </c>
      <c r="D269" s="4">
        <f>'[2]GAS WORK'!AH49*1000000</f>
        <v>0</v>
      </c>
      <c r="E269" s="4">
        <f>'[2]GAS WORK'!AI49*1000000</f>
        <v>0</v>
      </c>
      <c r="F269" s="4">
        <f>'[2]GAS WORK'!AL49*1000000</f>
        <v>0</v>
      </c>
      <c r="G269" s="4">
        <f>'[2]GAS WORK'!AK49*1000000</f>
        <v>0</v>
      </c>
      <c r="H269" s="4">
        <f>'[2]GAS WORK'!AJ49*1000000</f>
        <v>0</v>
      </c>
      <c r="I269" s="4">
        <f>'[2]GAS WORK'!AM49*1000000</f>
        <v>0</v>
      </c>
      <c r="J269" s="4"/>
      <c r="K269" s="4">
        <f t="shared" si="21"/>
        <v>0</v>
      </c>
      <c r="L269" s="4">
        <f>'[2]GAS WORK'!AP49*1000000</f>
        <v>0</v>
      </c>
      <c r="M269" s="4">
        <f>'[2]GAS WORK'!AQ49*1000000</f>
        <v>0</v>
      </c>
      <c r="N269" s="4">
        <f>'[2]GAS WORK'!AR49*1000000</f>
        <v>0</v>
      </c>
      <c r="O269" s="4">
        <f>'[2]GAS WORK'!AU49*1000000</f>
        <v>0</v>
      </c>
      <c r="P269" s="4">
        <f>'[2]GAS WORK'!AT49*1000000</f>
        <v>0</v>
      </c>
      <c r="Q269" s="4">
        <f>'[2]GAS WORK'!AS49*1000000</f>
        <v>0</v>
      </c>
      <c r="R269" s="4">
        <f>'[2]GAS WORK'!AV49*1000000</f>
        <v>0</v>
      </c>
      <c r="T269" s="6"/>
    </row>
    <row r="270" spans="1:20" ht="11.25">
      <c r="A270" s="2">
        <v>1939</v>
      </c>
      <c r="B270" s="4">
        <f t="shared" si="20"/>
        <v>0</v>
      </c>
      <c r="C270" s="4">
        <f>'[2]GAS WORK'!AG50*1000000</f>
        <v>0</v>
      </c>
      <c r="D270" s="4">
        <f>'[2]GAS WORK'!AH50*1000000</f>
        <v>0</v>
      </c>
      <c r="E270" s="4">
        <f>'[2]GAS WORK'!AI50*1000000</f>
        <v>0</v>
      </c>
      <c r="F270" s="4">
        <f>'[2]GAS WORK'!AL50*1000000</f>
        <v>0</v>
      </c>
      <c r="G270" s="4">
        <f>'[2]GAS WORK'!AK50*1000000</f>
        <v>0</v>
      </c>
      <c r="H270" s="4">
        <f>'[2]GAS WORK'!AJ50*1000000</f>
        <v>0</v>
      </c>
      <c r="I270" s="4">
        <f>'[2]GAS WORK'!AM50*1000000</f>
        <v>0</v>
      </c>
      <c r="J270" s="4"/>
      <c r="K270" s="4">
        <f t="shared" si="21"/>
        <v>0</v>
      </c>
      <c r="L270" s="4">
        <f>'[2]GAS WORK'!AP50*1000000</f>
        <v>0</v>
      </c>
      <c r="M270" s="4">
        <f>'[2]GAS WORK'!AQ50*1000000</f>
        <v>0</v>
      </c>
      <c r="N270" s="4">
        <f>'[2]GAS WORK'!AR50*1000000</f>
        <v>0</v>
      </c>
      <c r="O270" s="4">
        <f>'[2]GAS WORK'!AU50*1000000</f>
        <v>0</v>
      </c>
      <c r="P270" s="4">
        <f>'[2]GAS WORK'!AT50*1000000</f>
        <v>0</v>
      </c>
      <c r="Q270" s="4">
        <f>'[2]GAS WORK'!AS50*1000000</f>
        <v>0</v>
      </c>
      <c r="R270" s="4">
        <f>'[2]GAS WORK'!AV50*1000000</f>
        <v>0</v>
      </c>
      <c r="T270" s="6"/>
    </row>
    <row r="271" spans="1:20" ht="11.25">
      <c r="A271" s="2">
        <v>1940</v>
      </c>
      <c r="B271" s="4">
        <f t="shared" si="20"/>
        <v>0</v>
      </c>
      <c r="C271" s="4">
        <f>'[2]GAS WORK'!AG51*1000000</f>
        <v>0</v>
      </c>
      <c r="D271" s="4">
        <f>'[2]GAS WORK'!AH51*1000000</f>
        <v>0</v>
      </c>
      <c r="E271" s="4">
        <f>'[2]GAS WORK'!AI51*1000000</f>
        <v>0</v>
      </c>
      <c r="F271" s="4">
        <f>'[2]GAS WORK'!AL51*1000000</f>
        <v>0</v>
      </c>
      <c r="G271" s="4">
        <f>'[2]GAS WORK'!AK51*1000000</f>
        <v>0</v>
      </c>
      <c r="H271" s="4">
        <f>'[2]GAS WORK'!AJ51*1000000</f>
        <v>0</v>
      </c>
      <c r="I271" s="4">
        <f>'[2]GAS WORK'!AM51*1000000</f>
        <v>0</v>
      </c>
      <c r="J271" s="4"/>
      <c r="K271" s="4">
        <f t="shared" si="21"/>
        <v>0</v>
      </c>
      <c r="L271" s="4">
        <f>'[2]GAS WORK'!AP51*1000000</f>
        <v>0</v>
      </c>
      <c r="M271" s="4">
        <f>'[2]GAS WORK'!AQ51*1000000</f>
        <v>0</v>
      </c>
      <c r="N271" s="4">
        <f>'[2]GAS WORK'!AR51*1000000</f>
        <v>0</v>
      </c>
      <c r="O271" s="4">
        <f>'[2]GAS WORK'!AU51*1000000</f>
        <v>0</v>
      </c>
      <c r="P271" s="4">
        <f>'[2]GAS WORK'!AT51*1000000</f>
        <v>0</v>
      </c>
      <c r="Q271" s="4">
        <f>'[2]GAS WORK'!AS51*1000000</f>
        <v>0</v>
      </c>
      <c r="R271" s="4">
        <f>'[2]GAS WORK'!AV51*1000000</f>
        <v>0</v>
      </c>
      <c r="T271" s="6"/>
    </row>
    <row r="272" spans="1:20" ht="11.25">
      <c r="A272" s="2">
        <v>1941</v>
      </c>
      <c r="B272" s="4">
        <f t="shared" si="20"/>
        <v>0</v>
      </c>
      <c r="C272" s="4">
        <f>'[2]GAS WORK'!AG52*1000000</f>
        <v>0</v>
      </c>
      <c r="D272" s="4">
        <f>'[2]GAS WORK'!AH52*1000000</f>
        <v>0</v>
      </c>
      <c r="E272" s="4">
        <f>'[2]GAS WORK'!AI52*1000000</f>
        <v>0</v>
      </c>
      <c r="F272" s="4">
        <f>'[2]GAS WORK'!AL52*1000000</f>
        <v>0</v>
      </c>
      <c r="G272" s="4">
        <f>'[2]GAS WORK'!AK52*1000000</f>
        <v>0</v>
      </c>
      <c r="H272" s="4">
        <f>'[2]GAS WORK'!AJ52*1000000</f>
        <v>0</v>
      </c>
      <c r="I272" s="4">
        <f>'[2]GAS WORK'!AM52*1000000</f>
        <v>0</v>
      </c>
      <c r="J272" s="4"/>
      <c r="K272" s="4">
        <f t="shared" si="21"/>
        <v>0</v>
      </c>
      <c r="L272" s="4">
        <f>'[2]GAS WORK'!AP52*1000000</f>
        <v>0</v>
      </c>
      <c r="M272" s="4">
        <f>'[2]GAS WORK'!AQ52*1000000</f>
        <v>0</v>
      </c>
      <c r="N272" s="4">
        <f>'[2]GAS WORK'!AR52*1000000</f>
        <v>0</v>
      </c>
      <c r="O272" s="4">
        <f>'[2]GAS WORK'!AU52*1000000</f>
        <v>0</v>
      </c>
      <c r="P272" s="4">
        <f>'[2]GAS WORK'!AT52*1000000</f>
        <v>0</v>
      </c>
      <c r="Q272" s="4">
        <f>'[2]GAS WORK'!AS52*1000000</f>
        <v>0</v>
      </c>
      <c r="R272" s="4">
        <f>'[2]GAS WORK'!AV52*1000000</f>
        <v>0</v>
      </c>
      <c r="T272" s="6"/>
    </row>
    <row r="273" spans="1:20" ht="11.25">
      <c r="A273" s="2">
        <v>1942</v>
      </c>
      <c r="B273" s="4">
        <f t="shared" si="20"/>
        <v>0</v>
      </c>
      <c r="C273" s="4">
        <f>'[2]GAS WORK'!AG53*1000000</f>
        <v>0</v>
      </c>
      <c r="D273" s="4">
        <f>'[2]GAS WORK'!AH53*1000000</f>
        <v>0</v>
      </c>
      <c r="E273" s="4">
        <f>'[2]GAS WORK'!AI53*1000000</f>
        <v>0</v>
      </c>
      <c r="F273" s="4">
        <f>'[2]GAS WORK'!AL53*1000000</f>
        <v>0</v>
      </c>
      <c r="G273" s="4">
        <f>'[2]GAS WORK'!AK53*1000000</f>
        <v>0</v>
      </c>
      <c r="H273" s="4">
        <f>'[2]GAS WORK'!AJ53*1000000</f>
        <v>0</v>
      </c>
      <c r="I273" s="4">
        <f>'[2]GAS WORK'!AM53*1000000</f>
        <v>0</v>
      </c>
      <c r="J273" s="4"/>
      <c r="K273" s="4">
        <f t="shared" si="21"/>
        <v>0</v>
      </c>
      <c r="L273" s="4">
        <f>'[2]GAS WORK'!AP53*1000000</f>
        <v>0</v>
      </c>
      <c r="M273" s="4">
        <f>'[2]GAS WORK'!AQ53*1000000</f>
        <v>0</v>
      </c>
      <c r="N273" s="4">
        <f>'[2]GAS WORK'!AR53*1000000</f>
        <v>0</v>
      </c>
      <c r="O273" s="4">
        <f>'[2]GAS WORK'!AU53*1000000</f>
        <v>0</v>
      </c>
      <c r="P273" s="4">
        <f>'[2]GAS WORK'!AT53*1000000</f>
        <v>0</v>
      </c>
      <c r="Q273" s="4">
        <f>'[2]GAS WORK'!AS53*1000000</f>
        <v>0</v>
      </c>
      <c r="R273" s="4">
        <f>'[2]GAS WORK'!AV53*1000000</f>
        <v>0</v>
      </c>
      <c r="T273" s="6"/>
    </row>
    <row r="274" spans="1:20" ht="11.25">
      <c r="A274" s="2">
        <v>1943</v>
      </c>
      <c r="B274" s="4">
        <f t="shared" si="20"/>
        <v>0</v>
      </c>
      <c r="C274" s="4">
        <f>'[2]GAS WORK'!AG54*1000000</f>
        <v>0</v>
      </c>
      <c r="D274" s="4">
        <f>'[2]GAS WORK'!AH54*1000000</f>
        <v>0</v>
      </c>
      <c r="E274" s="4">
        <f>'[2]GAS WORK'!AI54*1000000</f>
        <v>0</v>
      </c>
      <c r="F274" s="4">
        <f>'[2]GAS WORK'!AL54*1000000</f>
        <v>0</v>
      </c>
      <c r="G274" s="4">
        <f>'[2]GAS WORK'!AK54*1000000</f>
        <v>0</v>
      </c>
      <c r="H274" s="4">
        <f>'[2]GAS WORK'!AJ54*1000000</f>
        <v>0</v>
      </c>
      <c r="I274" s="4">
        <f>'[2]GAS WORK'!AM54*1000000</f>
        <v>0</v>
      </c>
      <c r="J274" s="4"/>
      <c r="K274" s="4">
        <f t="shared" si="21"/>
        <v>0</v>
      </c>
      <c r="L274" s="4">
        <f>'[2]GAS WORK'!AP54*1000000</f>
        <v>0</v>
      </c>
      <c r="M274" s="4">
        <f>'[2]GAS WORK'!AQ54*1000000</f>
        <v>0</v>
      </c>
      <c r="N274" s="4">
        <f>'[2]GAS WORK'!AR54*1000000</f>
        <v>0</v>
      </c>
      <c r="O274" s="4">
        <f>'[2]GAS WORK'!AU54*1000000</f>
        <v>0</v>
      </c>
      <c r="P274" s="4">
        <f>'[2]GAS WORK'!AT54*1000000</f>
        <v>0</v>
      </c>
      <c r="Q274" s="4">
        <f>'[2]GAS WORK'!AS54*1000000</f>
        <v>0</v>
      </c>
      <c r="R274" s="4">
        <f>'[2]GAS WORK'!AV54*1000000</f>
        <v>0</v>
      </c>
      <c r="T274" s="6"/>
    </row>
    <row r="275" spans="1:20" ht="11.25">
      <c r="A275" s="2">
        <v>1944</v>
      </c>
      <c r="B275" s="4">
        <f t="shared" si="20"/>
        <v>0</v>
      </c>
      <c r="C275" s="4">
        <f>'[2]GAS WORK'!AG55*1000000</f>
        <v>0</v>
      </c>
      <c r="D275" s="4">
        <f>'[2]GAS WORK'!AH55*1000000</f>
        <v>0</v>
      </c>
      <c r="E275" s="4">
        <f>'[2]GAS WORK'!AI55*1000000</f>
        <v>0</v>
      </c>
      <c r="F275" s="4">
        <f>'[2]GAS WORK'!AL55*1000000</f>
        <v>0</v>
      </c>
      <c r="G275" s="4">
        <f>'[2]GAS WORK'!AK55*1000000</f>
        <v>0</v>
      </c>
      <c r="H275" s="4">
        <f>'[2]GAS WORK'!AJ55*1000000</f>
        <v>0</v>
      </c>
      <c r="I275" s="4">
        <f>'[2]GAS WORK'!AM55*1000000</f>
        <v>0</v>
      </c>
      <c r="J275" s="4"/>
      <c r="K275" s="4">
        <f t="shared" si="21"/>
        <v>0</v>
      </c>
      <c r="L275" s="4">
        <f>'[2]GAS WORK'!AP55*1000000</f>
        <v>0</v>
      </c>
      <c r="M275" s="4">
        <f>'[2]GAS WORK'!AQ55*1000000</f>
        <v>0</v>
      </c>
      <c r="N275" s="4">
        <f>'[2]GAS WORK'!AR55*1000000</f>
        <v>0</v>
      </c>
      <c r="O275" s="4">
        <f>'[2]GAS WORK'!AU55*1000000</f>
        <v>0</v>
      </c>
      <c r="P275" s="4">
        <f>'[2]GAS WORK'!AT55*1000000</f>
        <v>0</v>
      </c>
      <c r="Q275" s="4">
        <f>'[2]GAS WORK'!AS55*1000000</f>
        <v>0</v>
      </c>
      <c r="R275" s="4">
        <f>'[2]GAS WORK'!AV55*1000000</f>
        <v>0</v>
      </c>
      <c r="T275" s="6"/>
    </row>
    <row r="276" spans="1:20" ht="11.25">
      <c r="A276" s="2">
        <v>1945</v>
      </c>
      <c r="B276" s="4">
        <f t="shared" si="20"/>
        <v>0</v>
      </c>
      <c r="C276" s="4">
        <f>'[2]GAS WORK'!AG56*1000000</f>
        <v>0</v>
      </c>
      <c r="D276" s="4">
        <f>'[2]GAS WORK'!AH56*1000000</f>
        <v>0</v>
      </c>
      <c r="E276" s="4">
        <f>'[2]GAS WORK'!AI56*1000000</f>
        <v>0</v>
      </c>
      <c r="F276" s="4">
        <f>'[2]GAS WORK'!AL56*1000000</f>
        <v>0</v>
      </c>
      <c r="G276" s="4">
        <f>'[2]GAS WORK'!AK56*1000000</f>
        <v>0</v>
      </c>
      <c r="H276" s="4">
        <f>'[2]GAS WORK'!AJ56*1000000</f>
        <v>0</v>
      </c>
      <c r="I276" s="4">
        <f>'[2]GAS WORK'!AM56*1000000</f>
        <v>0</v>
      </c>
      <c r="J276" s="4"/>
      <c r="K276" s="4">
        <f t="shared" si="21"/>
        <v>0</v>
      </c>
      <c r="L276" s="4">
        <f>'[2]GAS WORK'!AP56*1000000</f>
        <v>0</v>
      </c>
      <c r="M276" s="4">
        <f>'[2]GAS WORK'!AQ56*1000000</f>
        <v>0</v>
      </c>
      <c r="N276" s="4">
        <f>'[2]GAS WORK'!AR56*1000000</f>
        <v>0</v>
      </c>
      <c r="O276" s="4">
        <f>'[2]GAS WORK'!AU56*1000000</f>
        <v>0</v>
      </c>
      <c r="P276" s="4">
        <f>'[2]GAS WORK'!AT56*1000000</f>
        <v>0</v>
      </c>
      <c r="Q276" s="4">
        <f>'[2]GAS WORK'!AS56*1000000</f>
        <v>0</v>
      </c>
      <c r="R276" s="4">
        <f>'[2]GAS WORK'!AV56*1000000</f>
        <v>0</v>
      </c>
      <c r="T276" s="6"/>
    </row>
    <row r="277" spans="1:20" ht="11.25">
      <c r="A277" s="2">
        <v>1946</v>
      </c>
      <c r="B277" s="4">
        <f t="shared" si="20"/>
        <v>0</v>
      </c>
      <c r="C277" s="4">
        <f>'[2]GAS WORK'!AG57*1000000</f>
        <v>0</v>
      </c>
      <c r="D277" s="4">
        <f>'[2]GAS WORK'!AH57*1000000</f>
        <v>0</v>
      </c>
      <c r="E277" s="4">
        <f>'[2]GAS WORK'!AI57*1000000</f>
        <v>0</v>
      </c>
      <c r="F277" s="4">
        <f>'[2]GAS WORK'!AL57*1000000</f>
        <v>0</v>
      </c>
      <c r="G277" s="4">
        <f>'[2]GAS WORK'!AK57*1000000</f>
        <v>0</v>
      </c>
      <c r="H277" s="4">
        <f>'[2]GAS WORK'!AJ57*1000000</f>
        <v>0</v>
      </c>
      <c r="I277" s="4">
        <f>'[2]GAS WORK'!AM57*1000000</f>
        <v>0</v>
      </c>
      <c r="J277" s="4"/>
      <c r="K277" s="4">
        <f t="shared" si="21"/>
        <v>0</v>
      </c>
      <c r="L277" s="4">
        <f>'[2]GAS WORK'!AP57*1000000</f>
        <v>0</v>
      </c>
      <c r="M277" s="4">
        <f>'[2]GAS WORK'!AQ57*1000000</f>
        <v>0</v>
      </c>
      <c r="N277" s="4">
        <f>'[2]GAS WORK'!AR57*1000000</f>
        <v>0</v>
      </c>
      <c r="O277" s="4">
        <f>'[2]GAS WORK'!AU57*1000000</f>
        <v>0</v>
      </c>
      <c r="P277" s="4">
        <f>'[2]GAS WORK'!AT57*1000000</f>
        <v>0</v>
      </c>
      <c r="Q277" s="4">
        <f>'[2]GAS WORK'!AS57*1000000</f>
        <v>0</v>
      </c>
      <c r="R277" s="4">
        <f>'[2]GAS WORK'!AV57*1000000</f>
        <v>0</v>
      </c>
      <c r="T277" s="6"/>
    </row>
    <row r="278" spans="1:20" ht="11.25">
      <c r="A278" s="2">
        <v>1947</v>
      </c>
      <c r="B278" s="4">
        <f t="shared" si="20"/>
        <v>0</v>
      </c>
      <c r="C278" s="4">
        <f>'[2]GAS WORK'!AG58*1000000</f>
        <v>0</v>
      </c>
      <c r="D278" s="4">
        <f>'[2]GAS WORK'!AH58*1000000</f>
        <v>0</v>
      </c>
      <c r="E278" s="4">
        <f>'[2]GAS WORK'!AI58*1000000</f>
        <v>0</v>
      </c>
      <c r="F278" s="4">
        <f>'[2]GAS WORK'!AL58*1000000</f>
        <v>0</v>
      </c>
      <c r="G278" s="4">
        <f>'[2]GAS WORK'!AK58*1000000</f>
        <v>0</v>
      </c>
      <c r="H278" s="4">
        <f>'[2]GAS WORK'!AJ58*1000000</f>
        <v>0</v>
      </c>
      <c r="I278" s="4">
        <f>'[2]GAS WORK'!AM58*1000000</f>
        <v>0</v>
      </c>
      <c r="J278" s="4"/>
      <c r="K278" s="4">
        <f t="shared" si="21"/>
        <v>0</v>
      </c>
      <c r="L278" s="4">
        <f>'[2]GAS WORK'!AP58*1000000</f>
        <v>0</v>
      </c>
      <c r="M278" s="4">
        <f>'[2]GAS WORK'!AQ58*1000000</f>
        <v>0</v>
      </c>
      <c r="N278" s="4">
        <f>'[2]GAS WORK'!AR58*1000000</f>
        <v>0</v>
      </c>
      <c r="O278" s="4">
        <f>'[2]GAS WORK'!AU58*1000000</f>
        <v>0</v>
      </c>
      <c r="P278" s="4">
        <f>'[2]GAS WORK'!AT58*1000000</f>
        <v>0</v>
      </c>
      <c r="Q278" s="4">
        <f>'[2]GAS WORK'!AS58*1000000</f>
        <v>0</v>
      </c>
      <c r="R278" s="4">
        <f>'[2]GAS WORK'!AV58*1000000</f>
        <v>0</v>
      </c>
      <c r="T278" s="6"/>
    </row>
    <row r="279" spans="1:20" ht="11.25">
      <c r="A279" s="2">
        <v>1948</v>
      </c>
      <c r="B279" s="4">
        <f t="shared" si="20"/>
        <v>0</v>
      </c>
      <c r="C279" s="4">
        <f>'[2]GAS WORK'!AG59*1000000</f>
        <v>0</v>
      </c>
      <c r="D279" s="4">
        <f>'[2]GAS WORK'!AH59*1000000</f>
        <v>0</v>
      </c>
      <c r="E279" s="4">
        <f>'[2]GAS WORK'!AI59*1000000</f>
        <v>0</v>
      </c>
      <c r="F279" s="4">
        <f>'[2]GAS WORK'!AL59*1000000</f>
        <v>0</v>
      </c>
      <c r="G279" s="4">
        <f>'[2]GAS WORK'!AK59*1000000</f>
        <v>0</v>
      </c>
      <c r="H279" s="4">
        <f>'[2]GAS WORK'!AJ59*1000000</f>
        <v>0</v>
      </c>
      <c r="I279" s="4">
        <f>'[2]GAS WORK'!AM59*1000000</f>
        <v>0</v>
      </c>
      <c r="J279" s="4"/>
      <c r="K279" s="4">
        <f t="shared" si="21"/>
        <v>0</v>
      </c>
      <c r="L279" s="4">
        <f>'[2]GAS WORK'!AP59*1000000</f>
        <v>0</v>
      </c>
      <c r="M279" s="4">
        <f>'[2]GAS WORK'!AQ59*1000000</f>
        <v>0</v>
      </c>
      <c r="N279" s="4">
        <f>'[2]GAS WORK'!AR59*1000000</f>
        <v>0</v>
      </c>
      <c r="O279" s="4">
        <f>'[2]GAS WORK'!AU59*1000000</f>
        <v>0</v>
      </c>
      <c r="P279" s="4">
        <f>'[2]GAS WORK'!AT59*1000000</f>
        <v>0</v>
      </c>
      <c r="Q279" s="4">
        <f>'[2]GAS WORK'!AS59*1000000</f>
        <v>0</v>
      </c>
      <c r="R279" s="4">
        <f>'[2]GAS WORK'!AV59*1000000</f>
        <v>0</v>
      </c>
      <c r="T279" s="6"/>
    </row>
    <row r="280" spans="1:20" ht="11.25">
      <c r="A280" s="2">
        <v>1949</v>
      </c>
      <c r="B280" s="4">
        <f t="shared" si="20"/>
        <v>0</v>
      </c>
      <c r="C280" s="4">
        <f>'[2]GAS WORK'!AG60*1000000</f>
        <v>0</v>
      </c>
      <c r="D280" s="4">
        <f>'[2]GAS WORK'!AH60*1000000</f>
        <v>0</v>
      </c>
      <c r="E280" s="4">
        <f>'[2]GAS WORK'!AI60*1000000</f>
        <v>0</v>
      </c>
      <c r="F280" s="4">
        <f>'[2]GAS WORK'!AL60*1000000</f>
        <v>0</v>
      </c>
      <c r="G280" s="4">
        <f>'[2]GAS WORK'!AK60*1000000</f>
        <v>0</v>
      </c>
      <c r="H280" s="4">
        <f>'[2]GAS WORK'!AJ60*1000000</f>
        <v>0</v>
      </c>
      <c r="I280" s="4">
        <f>'[2]GAS WORK'!AM60*1000000</f>
        <v>0</v>
      </c>
      <c r="J280" s="4"/>
      <c r="K280" s="4">
        <f t="shared" si="21"/>
        <v>0</v>
      </c>
      <c r="L280" s="4">
        <f>'[2]GAS WORK'!AP60*1000000</f>
        <v>0</v>
      </c>
      <c r="M280" s="4">
        <f>'[2]GAS WORK'!AQ60*1000000</f>
        <v>0</v>
      </c>
      <c r="N280" s="4">
        <f>'[2]GAS WORK'!AR60*1000000</f>
        <v>0</v>
      </c>
      <c r="O280" s="4">
        <f>'[2]GAS WORK'!AU60*1000000</f>
        <v>0</v>
      </c>
      <c r="P280" s="4">
        <f>'[2]GAS WORK'!AT60*1000000</f>
        <v>0</v>
      </c>
      <c r="Q280" s="4">
        <f>'[2]GAS WORK'!AS60*1000000</f>
        <v>0</v>
      </c>
      <c r="R280" s="4">
        <f>'[2]GAS WORK'!AV60*1000000</f>
        <v>0</v>
      </c>
      <c r="T280" s="6"/>
    </row>
    <row r="281" spans="1:20" ht="11.25">
      <c r="A281" s="2">
        <v>1950</v>
      </c>
      <c r="B281" s="4">
        <f t="shared" si="20"/>
        <v>0</v>
      </c>
      <c r="C281" s="4">
        <f>'[2]GAS WORK'!AG61*1000000</f>
        <v>0</v>
      </c>
      <c r="D281" s="4">
        <f>'[2]GAS WORK'!AH61*1000000</f>
        <v>0</v>
      </c>
      <c r="E281" s="4">
        <f>'[2]GAS WORK'!AI61*1000000</f>
        <v>0</v>
      </c>
      <c r="F281" s="4">
        <f>'[2]GAS WORK'!AL61*1000000</f>
        <v>0</v>
      </c>
      <c r="G281" s="4">
        <f>'[2]GAS WORK'!AK61*1000000</f>
        <v>0</v>
      </c>
      <c r="H281" s="4">
        <f>'[2]GAS WORK'!AJ61*1000000</f>
        <v>0</v>
      </c>
      <c r="I281" s="4">
        <f>'[2]GAS WORK'!AM61*1000000</f>
        <v>0</v>
      </c>
      <c r="J281" s="4"/>
      <c r="K281" s="4">
        <f t="shared" si="21"/>
        <v>0</v>
      </c>
      <c r="L281" s="4">
        <f>'[2]GAS WORK'!AP61*1000000</f>
        <v>0</v>
      </c>
      <c r="M281" s="4">
        <f>'[2]GAS WORK'!AQ61*1000000</f>
        <v>0</v>
      </c>
      <c r="N281" s="4">
        <f>'[2]GAS WORK'!AR61*1000000</f>
        <v>0</v>
      </c>
      <c r="O281" s="4">
        <f>'[2]GAS WORK'!AU61*1000000</f>
        <v>0</v>
      </c>
      <c r="P281" s="4">
        <f>'[2]GAS WORK'!AT61*1000000</f>
        <v>0</v>
      </c>
      <c r="Q281" s="4">
        <f>'[2]GAS WORK'!AS61*1000000</f>
        <v>0</v>
      </c>
      <c r="R281" s="4">
        <f>'[2]GAS WORK'!AV61*1000000</f>
        <v>0</v>
      </c>
      <c r="T281" s="6"/>
    </row>
    <row r="282" spans="1:20" ht="11.25">
      <c r="A282" s="2">
        <v>1951</v>
      </c>
      <c r="B282" s="4">
        <f t="shared" si="20"/>
        <v>0</v>
      </c>
      <c r="C282" s="4">
        <f>'[2]GAS WORK'!AG62*1000000</f>
        <v>0</v>
      </c>
      <c r="D282" s="4">
        <f>'[2]GAS WORK'!AH62*1000000</f>
        <v>0</v>
      </c>
      <c r="E282" s="4">
        <f>'[2]GAS WORK'!AI62*1000000</f>
        <v>0</v>
      </c>
      <c r="F282" s="4">
        <f>'[2]GAS WORK'!AL62*1000000</f>
        <v>0</v>
      </c>
      <c r="G282" s="4">
        <f>'[2]GAS WORK'!AK62*1000000</f>
        <v>0</v>
      </c>
      <c r="H282" s="4">
        <f>'[2]GAS WORK'!AJ62*1000000</f>
        <v>0</v>
      </c>
      <c r="I282" s="4">
        <f>'[2]GAS WORK'!AM62*1000000</f>
        <v>0</v>
      </c>
      <c r="J282" s="4"/>
      <c r="K282" s="4">
        <f t="shared" si="21"/>
        <v>0</v>
      </c>
      <c r="L282" s="4">
        <f>'[2]GAS WORK'!AP62*1000000</f>
        <v>0</v>
      </c>
      <c r="M282" s="4">
        <f>'[2]GAS WORK'!AQ62*1000000</f>
        <v>0</v>
      </c>
      <c r="N282" s="4">
        <f>'[2]GAS WORK'!AR62*1000000</f>
        <v>0</v>
      </c>
      <c r="O282" s="4">
        <f>'[2]GAS WORK'!AU62*1000000</f>
        <v>0</v>
      </c>
      <c r="P282" s="4">
        <f>'[2]GAS WORK'!AT62*1000000</f>
        <v>0</v>
      </c>
      <c r="Q282" s="4">
        <f>'[2]GAS WORK'!AS62*1000000</f>
        <v>0</v>
      </c>
      <c r="R282" s="4">
        <f>'[2]GAS WORK'!AV62*1000000</f>
        <v>0</v>
      </c>
      <c r="T282" s="6"/>
    </row>
    <row r="283" spans="1:20" ht="11.25">
      <c r="A283" s="2">
        <v>1952</v>
      </c>
      <c r="B283" s="4">
        <f t="shared" si="20"/>
        <v>0</v>
      </c>
      <c r="C283" s="4">
        <f>'[2]GAS WORK'!AG63*1000000</f>
        <v>0</v>
      </c>
      <c r="D283" s="4">
        <f>'[2]GAS WORK'!AH63*1000000</f>
        <v>0</v>
      </c>
      <c r="E283" s="4">
        <f>'[2]GAS WORK'!AI63*1000000</f>
        <v>0</v>
      </c>
      <c r="F283" s="4">
        <f>'[2]GAS WORK'!AL63*1000000</f>
        <v>0</v>
      </c>
      <c r="G283" s="4">
        <f>'[2]GAS WORK'!AK63*1000000</f>
        <v>0</v>
      </c>
      <c r="H283" s="4">
        <f>'[2]GAS WORK'!AJ63*1000000</f>
        <v>0</v>
      </c>
      <c r="I283" s="4">
        <f>'[2]GAS WORK'!AM63*1000000</f>
        <v>0</v>
      </c>
      <c r="J283" s="4"/>
      <c r="K283" s="4">
        <f t="shared" si="21"/>
        <v>0</v>
      </c>
      <c r="L283" s="4">
        <f>'[2]GAS WORK'!AP63*1000000</f>
        <v>0</v>
      </c>
      <c r="M283" s="4">
        <f>'[2]GAS WORK'!AQ63*1000000</f>
        <v>0</v>
      </c>
      <c r="N283" s="4">
        <f>'[2]GAS WORK'!AR63*1000000</f>
        <v>0</v>
      </c>
      <c r="O283" s="4">
        <f>'[2]GAS WORK'!AU63*1000000</f>
        <v>0</v>
      </c>
      <c r="P283" s="4">
        <f>'[2]GAS WORK'!AT63*1000000</f>
        <v>0</v>
      </c>
      <c r="Q283" s="4">
        <f>'[2]GAS WORK'!AS63*1000000</f>
        <v>0</v>
      </c>
      <c r="R283" s="4">
        <f>'[2]GAS WORK'!AV63*1000000</f>
        <v>0</v>
      </c>
      <c r="T283" s="6"/>
    </row>
    <row r="284" spans="1:20" ht="11.25">
      <c r="A284" s="2">
        <v>1953</v>
      </c>
      <c r="B284" s="4">
        <f t="shared" si="20"/>
        <v>4400</v>
      </c>
      <c r="C284" s="4">
        <f>'[2]GAS WORK'!AG64*1000000</f>
        <v>1200</v>
      </c>
      <c r="D284" s="4">
        <f>'[2]GAS WORK'!AH64*1000000</f>
        <v>1200</v>
      </c>
      <c r="E284" s="4">
        <f>'[2]GAS WORK'!AI64*1000000</f>
        <v>1000</v>
      </c>
      <c r="F284" s="4">
        <f>'[2]GAS WORK'!AL64*1000000</f>
        <v>1000</v>
      </c>
      <c r="G284" s="4">
        <f>'[2]GAS WORK'!AK64*1000000</f>
        <v>0</v>
      </c>
      <c r="H284" s="4">
        <f>'[2]GAS WORK'!AJ64*1000000</f>
        <v>0</v>
      </c>
      <c r="I284" s="4">
        <f>'[2]GAS WORK'!AM64*1000000</f>
        <v>600</v>
      </c>
      <c r="J284" s="4"/>
      <c r="K284" s="4">
        <f t="shared" si="21"/>
        <v>503.0591198928011</v>
      </c>
      <c r="L284" s="4">
        <f>'[2]GAS WORK'!AP64*1000000</f>
        <v>255.75113303051913</v>
      </c>
      <c r="M284" s="4">
        <f>'[2]GAS WORK'!AQ64*1000000</f>
        <v>143.31428571428543</v>
      </c>
      <c r="N284" s="4">
        <f>'[2]GAS WORK'!AR64*1000000</f>
        <v>38.99999999999999</v>
      </c>
      <c r="O284" s="4">
        <f>'[2]GAS WORK'!AU64*1000000</f>
        <v>64.99370114799656</v>
      </c>
      <c r="P284" s="4">
        <f>'[2]GAS WORK'!AT64*1000000</f>
        <v>0</v>
      </c>
      <c r="Q284" s="4">
        <f>'[2]GAS WORK'!AS64*1000000</f>
        <v>0</v>
      </c>
      <c r="R284" s="4">
        <f>'[2]GAS WORK'!AV64*1000000</f>
        <v>300</v>
      </c>
      <c r="T284" s="6">
        <f aca="true" t="shared" si="22" ref="T284:T331">K284/B284</f>
        <v>0.1143316181574548</v>
      </c>
    </row>
    <row r="285" spans="1:20" ht="11.25">
      <c r="A285" s="2">
        <v>1954</v>
      </c>
      <c r="B285" s="4">
        <f t="shared" si="20"/>
        <v>4400</v>
      </c>
      <c r="C285" s="4">
        <f>'[2]GAS WORK'!AG65*1000000</f>
        <v>1200</v>
      </c>
      <c r="D285" s="4">
        <f>'[2]GAS WORK'!AH65*1000000</f>
        <v>1200</v>
      </c>
      <c r="E285" s="4">
        <f>'[2]GAS WORK'!AI65*1000000</f>
        <v>1000</v>
      </c>
      <c r="F285" s="4">
        <f>'[2]GAS WORK'!AL65*1000000</f>
        <v>1000</v>
      </c>
      <c r="G285" s="4">
        <f>'[2]GAS WORK'!AK65*1000000</f>
        <v>0</v>
      </c>
      <c r="H285" s="4">
        <f>'[2]GAS WORK'!AJ65*1000000</f>
        <v>0</v>
      </c>
      <c r="I285" s="4">
        <f>'[2]GAS WORK'!AM65*1000000</f>
        <v>600</v>
      </c>
      <c r="J285" s="4"/>
      <c r="K285" s="4">
        <f t="shared" si="21"/>
        <v>534.8677147987934</v>
      </c>
      <c r="L285" s="4">
        <f>'[2]GAS WORK'!AP65*1000000</f>
        <v>284.12959670574395</v>
      </c>
      <c r="M285" s="4">
        <f>'[2]GAS WORK'!AQ65*1000000</f>
        <v>144.85714285714258</v>
      </c>
      <c r="N285" s="4">
        <f>'[2]GAS WORK'!AR65*1000000</f>
        <v>38.99999999999999</v>
      </c>
      <c r="O285" s="4">
        <f>'[2]GAS WORK'!AU65*1000000</f>
        <v>66.88097523590679</v>
      </c>
      <c r="P285" s="4">
        <f>'[2]GAS WORK'!AT65*1000000</f>
        <v>0</v>
      </c>
      <c r="Q285" s="4">
        <f>'[2]GAS WORK'!AS65*1000000</f>
        <v>0</v>
      </c>
      <c r="R285" s="4">
        <f>'[2]GAS WORK'!AV65*1000000</f>
        <v>300</v>
      </c>
      <c r="T285" s="6">
        <f t="shared" si="22"/>
        <v>0.12156084427245303</v>
      </c>
    </row>
    <row r="286" spans="1:20" ht="11.25">
      <c r="A286" s="2">
        <v>1955</v>
      </c>
      <c r="B286" s="4">
        <f t="shared" si="20"/>
        <v>4400</v>
      </c>
      <c r="C286" s="4">
        <f>'[2]GAS WORK'!AG66*1000000</f>
        <v>1200</v>
      </c>
      <c r="D286" s="4">
        <f>'[2]GAS WORK'!AH66*1000000</f>
        <v>1200</v>
      </c>
      <c r="E286" s="4">
        <f>'[2]GAS WORK'!AI66*1000000</f>
        <v>1000</v>
      </c>
      <c r="F286" s="4">
        <f>'[2]GAS WORK'!AL66*1000000</f>
        <v>1000</v>
      </c>
      <c r="G286" s="4">
        <f>'[2]GAS WORK'!AK66*1000000</f>
        <v>0</v>
      </c>
      <c r="H286" s="4">
        <f>'[2]GAS WORK'!AJ66*1000000</f>
        <v>0</v>
      </c>
      <c r="I286" s="4">
        <f>'[2]GAS WORK'!AM66*1000000</f>
        <v>600</v>
      </c>
      <c r="J286" s="4"/>
      <c r="K286" s="4">
        <f t="shared" si="21"/>
        <v>565.4398905455398</v>
      </c>
      <c r="L286" s="4">
        <f>'[2]GAS WORK'!AP66*1000000</f>
        <v>311.2220529572829</v>
      </c>
      <c r="M286" s="4">
        <f>'[2]GAS WORK'!AQ66*1000000</f>
        <v>146.39999999999972</v>
      </c>
      <c r="N286" s="4">
        <f>'[2]GAS WORK'!AR66*1000000</f>
        <v>38.99999999999999</v>
      </c>
      <c r="O286" s="4">
        <f>'[2]GAS WORK'!AU66*1000000</f>
        <v>68.81783758825708</v>
      </c>
      <c r="P286" s="4">
        <f>'[2]GAS WORK'!AT66*1000000</f>
        <v>0</v>
      </c>
      <c r="Q286" s="4">
        <f>'[2]GAS WORK'!AS66*1000000</f>
        <v>0</v>
      </c>
      <c r="R286" s="4">
        <f>'[2]GAS WORK'!AV66*1000000</f>
        <v>300</v>
      </c>
      <c r="T286" s="6">
        <f t="shared" si="22"/>
        <v>0.12850906603307724</v>
      </c>
    </row>
    <row r="287" spans="1:20" ht="11.25">
      <c r="A287" s="2">
        <v>1956</v>
      </c>
      <c r="B287" s="4">
        <f t="shared" si="20"/>
        <v>6000</v>
      </c>
      <c r="C287" s="4">
        <f>'[2]GAS WORK'!AG67*1000000</f>
        <v>2000</v>
      </c>
      <c r="D287" s="4">
        <f>'[2]GAS WORK'!AH67*1000000</f>
        <v>2000</v>
      </c>
      <c r="E287" s="4">
        <f>'[2]GAS WORK'!AI67*1000000</f>
        <v>1000</v>
      </c>
      <c r="F287" s="4">
        <f>'[2]GAS WORK'!AL67*1000000</f>
        <v>1000</v>
      </c>
      <c r="G287" s="4">
        <f>'[2]GAS WORK'!AK67*1000000</f>
        <v>0</v>
      </c>
      <c r="H287" s="4">
        <f>'[2]GAS WORK'!AJ67*1000000</f>
        <v>0</v>
      </c>
      <c r="I287" s="4">
        <f>'[2]GAS WORK'!AM67*1000000</f>
        <v>1000</v>
      </c>
      <c r="J287" s="4"/>
      <c r="K287" s="4">
        <f t="shared" si="21"/>
        <v>915.0124090108077</v>
      </c>
      <c r="L287" s="4">
        <f>'[2]GAS WORK'!AP67*1000000</f>
        <v>558.3648734261192</v>
      </c>
      <c r="M287" s="4">
        <f>'[2]GAS WORK'!AQ67*1000000</f>
        <v>246.57142857142802</v>
      </c>
      <c r="N287" s="4">
        <f>'[2]GAS WORK'!AR67*1000000</f>
        <v>38.99999999999999</v>
      </c>
      <c r="O287" s="4">
        <f>'[2]GAS WORK'!AU67*1000000</f>
        <v>71.07610701326047</v>
      </c>
      <c r="P287" s="4">
        <f>'[2]GAS WORK'!AT67*1000000</f>
        <v>0</v>
      </c>
      <c r="Q287" s="4">
        <f>'[2]GAS WORK'!AS67*1000000</f>
        <v>0</v>
      </c>
      <c r="R287" s="4">
        <f>'[2]GAS WORK'!AV67*1000000</f>
        <v>500</v>
      </c>
      <c r="T287" s="6">
        <f t="shared" si="22"/>
        <v>0.15250206816846795</v>
      </c>
    </row>
    <row r="288" spans="1:20" ht="11.25">
      <c r="A288" s="2">
        <v>1957</v>
      </c>
      <c r="B288" s="4">
        <f t="shared" si="20"/>
        <v>9400</v>
      </c>
      <c r="C288" s="4">
        <f>'[2]GAS WORK'!AG68*1000000</f>
        <v>3199.9999999999995</v>
      </c>
      <c r="D288" s="4">
        <f>'[2]GAS WORK'!AH68*1000000</f>
        <v>3199.9999999999995</v>
      </c>
      <c r="E288" s="4">
        <f>'[2]GAS WORK'!AI68*1000000</f>
        <v>2000</v>
      </c>
      <c r="F288" s="4">
        <f>'[2]GAS WORK'!AL68*1000000</f>
        <v>1000</v>
      </c>
      <c r="G288" s="4">
        <f>'[2]GAS WORK'!AK68*1000000</f>
        <v>0</v>
      </c>
      <c r="H288" s="4">
        <f>'[2]GAS WORK'!AJ68*1000000</f>
        <v>0</v>
      </c>
      <c r="I288" s="4">
        <f>'[2]GAS WORK'!AM68*1000000</f>
        <v>1600</v>
      </c>
      <c r="J288" s="4"/>
      <c r="K288" s="4">
        <f t="shared" si="21"/>
        <v>1500.215663094861</v>
      </c>
      <c r="L288" s="4">
        <f>'[2]GAS WORK'!AP68*1000000</f>
        <v>949.9532915707201</v>
      </c>
      <c r="M288" s="4">
        <f>'[2]GAS WORK'!AQ68*1000000</f>
        <v>398.6285714285706</v>
      </c>
      <c r="N288" s="4">
        <f>'[2]GAS WORK'!AR68*1000000</f>
        <v>77.99999999999999</v>
      </c>
      <c r="O288" s="4">
        <f>'[2]GAS WORK'!AU68*1000000</f>
        <v>73.63380009557017</v>
      </c>
      <c r="P288" s="4">
        <f>'[2]GAS WORK'!AT68*1000000</f>
        <v>0</v>
      </c>
      <c r="Q288" s="4">
        <f>'[2]GAS WORK'!AS68*1000000</f>
        <v>0</v>
      </c>
      <c r="R288" s="4">
        <f>'[2]GAS WORK'!AV68*1000000</f>
        <v>800</v>
      </c>
      <c r="T288" s="6">
        <f t="shared" si="22"/>
        <v>0.1595974109675384</v>
      </c>
    </row>
    <row r="289" spans="1:20" ht="11.25">
      <c r="A289" s="2">
        <v>1958</v>
      </c>
      <c r="B289" s="4">
        <f t="shared" si="20"/>
        <v>14400.000000000002</v>
      </c>
      <c r="C289" s="4">
        <f>'[2]GAS WORK'!AG69*1000000</f>
        <v>5200.000000000001</v>
      </c>
      <c r="D289" s="4">
        <f>'[2]GAS WORK'!AH69*1000000</f>
        <v>5200.000000000001</v>
      </c>
      <c r="E289" s="4">
        <f>'[2]GAS WORK'!AI69*1000000</f>
        <v>3000</v>
      </c>
      <c r="F289" s="4">
        <f>'[2]GAS WORK'!AL69*1000000</f>
        <v>1000</v>
      </c>
      <c r="G289" s="4">
        <f>'[2]GAS WORK'!AK69*1000000</f>
        <v>0</v>
      </c>
      <c r="H289" s="4">
        <f>'[2]GAS WORK'!AJ69*1000000</f>
        <v>0</v>
      </c>
      <c r="I289" s="4">
        <f>'[2]GAS WORK'!AM69*1000000</f>
        <v>2600</v>
      </c>
      <c r="J289" s="4"/>
      <c r="K289" s="4">
        <f t="shared" si="21"/>
        <v>2474.4870910994364</v>
      </c>
      <c r="L289" s="4">
        <f>'[2]GAS WORK'!AP69*1000000</f>
        <v>1626.7967192309504</v>
      </c>
      <c r="M289" s="4">
        <f>'[2]GAS WORK'!AQ69*1000000</f>
        <v>654.4571428571417</v>
      </c>
      <c r="N289" s="4">
        <f>'[2]GAS WORK'!AR69*1000000</f>
        <v>116.99999999999999</v>
      </c>
      <c r="O289" s="4">
        <f>'[2]GAS WORK'!AU69*1000000</f>
        <v>76.23322901134405</v>
      </c>
      <c r="P289" s="4">
        <f>'[2]GAS WORK'!AT69*1000000</f>
        <v>0</v>
      </c>
      <c r="Q289" s="4">
        <f>'[2]GAS WORK'!AS69*1000000</f>
        <v>0</v>
      </c>
      <c r="R289" s="4">
        <f>'[2]GAS WORK'!AV69*1000000</f>
        <v>1300</v>
      </c>
      <c r="T289" s="6">
        <f t="shared" si="22"/>
        <v>0.17183938132634974</v>
      </c>
    </row>
    <row r="290" spans="1:20" ht="11.25">
      <c r="A290" s="2">
        <v>1959</v>
      </c>
      <c r="B290" s="4">
        <f t="shared" si="20"/>
        <v>18400</v>
      </c>
      <c r="C290" s="4">
        <f>'[2]GAS WORK'!AG70*1000000</f>
        <v>7200</v>
      </c>
      <c r="D290" s="4">
        <f>'[2]GAS WORK'!AH70*1000000</f>
        <v>7200</v>
      </c>
      <c r="E290" s="4">
        <f>'[2]GAS WORK'!AI70*1000000</f>
        <v>3000</v>
      </c>
      <c r="F290" s="4">
        <f>'[2]GAS WORK'!AL70*1000000</f>
        <v>1000</v>
      </c>
      <c r="G290" s="4">
        <f>'[2]GAS WORK'!AK70*1000000</f>
        <v>0</v>
      </c>
      <c r="H290" s="4">
        <f>'[2]GAS WORK'!AJ70*1000000</f>
        <v>0</v>
      </c>
      <c r="I290" s="4">
        <f>'[2]GAS WORK'!AM70*1000000</f>
        <v>3600</v>
      </c>
      <c r="J290" s="4"/>
      <c r="K290" s="4">
        <f t="shared" si="21"/>
        <v>3461.7425826806984</v>
      </c>
      <c r="L290" s="4">
        <f>'[2]GAS WORK'!AP70*1000000</f>
        <v>2350.5636061986</v>
      </c>
      <c r="M290" s="4">
        <f>'[2]GAS WORK'!AQ70*1000000</f>
        <v>915.4285714285696</v>
      </c>
      <c r="N290" s="4">
        <f>'[2]GAS WORK'!AR70*1000000</f>
        <v>116.99999999999999</v>
      </c>
      <c r="O290" s="4">
        <f>'[2]GAS WORK'!AU70*1000000</f>
        <v>78.75040505352843</v>
      </c>
      <c r="P290" s="4">
        <f>'[2]GAS WORK'!AT70*1000000</f>
        <v>0</v>
      </c>
      <c r="Q290" s="4">
        <f>'[2]GAS WORK'!AS70*1000000</f>
        <v>0</v>
      </c>
      <c r="R290" s="4">
        <f>'[2]GAS WORK'!AV70*1000000</f>
        <v>1800</v>
      </c>
      <c r="T290" s="6">
        <f t="shared" si="22"/>
        <v>0.18813818384134232</v>
      </c>
    </row>
    <row r="291" spans="1:20" ht="11.25">
      <c r="A291" s="2">
        <v>1960</v>
      </c>
      <c r="B291" s="4">
        <f t="shared" si="20"/>
        <v>26600</v>
      </c>
      <c r="C291" s="4">
        <f>'[2]GAS WORK'!AG71*1000000</f>
        <v>10800</v>
      </c>
      <c r="D291" s="4">
        <f>'[2]GAS WORK'!AH71*1000000</f>
        <v>10800</v>
      </c>
      <c r="E291" s="4">
        <f>'[2]GAS WORK'!AI71*1000000</f>
        <v>4000</v>
      </c>
      <c r="F291" s="4">
        <f>'[2]GAS WORK'!AL71*1000000</f>
        <v>1000</v>
      </c>
      <c r="G291" s="4">
        <f>'[2]GAS WORK'!AK71*1000000</f>
        <v>0</v>
      </c>
      <c r="H291" s="4">
        <f>'[2]GAS WORK'!AJ71*1000000</f>
        <v>0</v>
      </c>
      <c r="I291" s="4">
        <f>'[2]GAS WORK'!AM71*1000000</f>
        <v>5400</v>
      </c>
      <c r="J291" s="4"/>
      <c r="K291" s="4">
        <f t="shared" si="21"/>
        <v>5269.444862001703</v>
      </c>
      <c r="L291" s="4">
        <f>'[2]GAS WORK'!AP71*1000000</f>
        <v>3644.991039765039</v>
      </c>
      <c r="M291" s="4">
        <f>'[2]GAS WORK'!AQ71*1000000</f>
        <v>1387.0285714285683</v>
      </c>
      <c r="N291" s="4">
        <f>'[2]GAS WORK'!AR71*1000000</f>
        <v>155.99999999999997</v>
      </c>
      <c r="O291" s="4">
        <f>'[2]GAS WORK'!AU71*1000000</f>
        <v>81.42525080809524</v>
      </c>
      <c r="P291" s="4">
        <f>'[2]GAS WORK'!AT71*1000000</f>
        <v>0</v>
      </c>
      <c r="Q291" s="4">
        <f>'[2]GAS WORK'!AS71*1000000</f>
        <v>0</v>
      </c>
      <c r="R291" s="4">
        <f>'[2]GAS WORK'!AV71*1000000</f>
        <v>2700</v>
      </c>
      <c r="T291" s="6">
        <f t="shared" si="22"/>
        <v>0.19809943090231966</v>
      </c>
    </row>
    <row r="292" spans="1:20" ht="11.25">
      <c r="A292" s="2">
        <v>1961</v>
      </c>
      <c r="B292" s="4">
        <f t="shared" si="20"/>
        <v>34000.00000000001</v>
      </c>
      <c r="C292" s="4">
        <f>'[2]GAS WORK'!AG72*1000000</f>
        <v>14000.000000000004</v>
      </c>
      <c r="D292" s="4">
        <f>'[2]GAS WORK'!AH72*1000000</f>
        <v>14000.000000000004</v>
      </c>
      <c r="E292" s="4">
        <f>'[2]GAS WORK'!AI72*1000000</f>
        <v>5000</v>
      </c>
      <c r="F292" s="4">
        <f>'[2]GAS WORK'!AL72*1000000</f>
        <v>1000</v>
      </c>
      <c r="G292" s="4">
        <f>'[2]GAS WORK'!AK72*1000000</f>
        <v>0</v>
      </c>
      <c r="H292" s="4">
        <f>'[2]GAS WORK'!AJ72*1000000</f>
        <v>0</v>
      </c>
      <c r="I292" s="4">
        <f>'[2]GAS WORK'!AM72*1000000</f>
        <v>7000.000000000001</v>
      </c>
      <c r="J292" s="4"/>
      <c r="K292" s="4">
        <f t="shared" si="21"/>
        <v>6966.969495491357</v>
      </c>
      <c r="L292" s="4">
        <f>'[2]GAS WORK'!AP72*1000000</f>
        <v>4871.50379613185</v>
      </c>
      <c r="M292" s="4">
        <f>'[2]GAS WORK'!AQ72*1000000</f>
        <v>1815.9999999999964</v>
      </c>
      <c r="N292" s="4">
        <f>'[2]GAS WORK'!AR72*1000000</f>
        <v>194.99999999999997</v>
      </c>
      <c r="O292" s="4">
        <f>'[2]GAS WORK'!AU72*1000000</f>
        <v>84.46569935950998</v>
      </c>
      <c r="P292" s="4">
        <f>'[2]GAS WORK'!AT72*1000000</f>
        <v>0</v>
      </c>
      <c r="Q292" s="4">
        <f>'[2]GAS WORK'!AS72*1000000</f>
        <v>0</v>
      </c>
      <c r="R292" s="4">
        <f>'[2]GAS WORK'!AV72*1000000</f>
        <v>3500.0000000000005</v>
      </c>
      <c r="T292" s="6">
        <f t="shared" si="22"/>
        <v>0.20491086751445162</v>
      </c>
    </row>
    <row r="293" spans="1:20" ht="11.25">
      <c r="A293" s="2">
        <v>1962</v>
      </c>
      <c r="B293" s="4">
        <f t="shared" si="20"/>
        <v>45199.99999999999</v>
      </c>
      <c r="C293" s="4">
        <f>'[2]GAS WORK'!AG73*1000000</f>
        <v>17599.999999999996</v>
      </c>
      <c r="D293" s="4">
        <f>'[2]GAS WORK'!AH73*1000000</f>
        <v>17599.999999999996</v>
      </c>
      <c r="E293" s="4">
        <f>'[2]GAS WORK'!AI73*1000000</f>
        <v>9000.000000000002</v>
      </c>
      <c r="F293" s="4">
        <f>'[2]GAS WORK'!AL73*1000000</f>
        <v>1000</v>
      </c>
      <c r="G293" s="4">
        <f>'[2]GAS WORK'!AK73*1000000</f>
        <v>0</v>
      </c>
      <c r="H293" s="4">
        <f>'[2]GAS WORK'!AJ73*1000000</f>
        <v>0</v>
      </c>
      <c r="I293" s="4">
        <f>'[2]GAS WORK'!AM73*1000000</f>
        <v>8800</v>
      </c>
      <c r="J293" s="4"/>
      <c r="K293" s="4">
        <f t="shared" si="21"/>
        <v>9048.160233130859</v>
      </c>
      <c r="L293" s="4">
        <f>'[2]GAS WORK'!AP73*1000000</f>
        <v>6303.970328937002</v>
      </c>
      <c r="M293" s="4">
        <f>'[2]GAS WORK'!AQ73*1000000</f>
        <v>2305.5999999999945</v>
      </c>
      <c r="N293" s="4">
        <f>'[2]GAS WORK'!AR73*1000000</f>
        <v>350.99999999999994</v>
      </c>
      <c r="O293" s="4">
        <f>'[2]GAS WORK'!AU73*1000000</f>
        <v>87.589904193862</v>
      </c>
      <c r="P293" s="4">
        <f>'[2]GAS WORK'!AT73*1000000</f>
        <v>0</v>
      </c>
      <c r="Q293" s="4">
        <f>'[2]GAS WORK'!AS73*1000000</f>
        <v>0</v>
      </c>
      <c r="R293" s="4">
        <f>'[2]GAS WORK'!AV73*1000000</f>
        <v>4400</v>
      </c>
      <c r="T293" s="6">
        <f t="shared" si="22"/>
        <v>0.20018053613121373</v>
      </c>
    </row>
    <row r="294" spans="1:20" ht="11.25">
      <c r="A294" s="2">
        <v>1963</v>
      </c>
      <c r="B294" s="4">
        <f t="shared" si="20"/>
        <v>64000</v>
      </c>
      <c r="C294" s="4">
        <f>'[2]GAS WORK'!AG74*1000000</f>
        <v>22000</v>
      </c>
      <c r="D294" s="4">
        <f>'[2]GAS WORK'!AH74*1000000</f>
        <v>22000</v>
      </c>
      <c r="E294" s="4">
        <f>'[2]GAS WORK'!AI74*1000000</f>
        <v>13999.999999999998</v>
      </c>
      <c r="F294" s="4">
        <f>'[2]GAS WORK'!AL74*1000000</f>
        <v>1000</v>
      </c>
      <c r="G294" s="4">
        <f>'[2]GAS WORK'!AK74*1000000</f>
        <v>5000</v>
      </c>
      <c r="H294" s="4">
        <f>'[2]GAS WORK'!AJ74*1000000</f>
        <v>0</v>
      </c>
      <c r="I294" s="4">
        <f>'[2]GAS WORK'!AM74*1000000</f>
        <v>11000.000000000002</v>
      </c>
      <c r="J294" s="4"/>
      <c r="K294" s="4">
        <f t="shared" si="21"/>
        <v>12482.113538730522</v>
      </c>
      <c r="L294" s="4">
        <f>'[2]GAS WORK'!AP74*1000000</f>
        <v>8079.94138411665</v>
      </c>
      <c r="M294" s="4">
        <f>'[2]GAS WORK'!AQ74*1000000</f>
        <v>2910.2857142857083</v>
      </c>
      <c r="N294" s="4">
        <f>'[2]GAS WORK'!AR74*1000000</f>
        <v>545.9999999999998</v>
      </c>
      <c r="O294" s="4">
        <f>'[2]GAS WORK'!AU74*1000000</f>
        <v>90.47234149363767</v>
      </c>
      <c r="P294" s="4">
        <f>'[2]GAS WORK'!AT74*1000000</f>
        <v>855.4140988345271</v>
      </c>
      <c r="Q294" s="4">
        <f>'[2]GAS WORK'!AS74*1000000</f>
        <v>0</v>
      </c>
      <c r="R294" s="4">
        <f>'[2]GAS WORK'!AV74*1000000</f>
        <v>5500.000000000001</v>
      </c>
      <c r="T294" s="6">
        <f t="shared" si="22"/>
        <v>0.1950330240426644</v>
      </c>
    </row>
    <row r="295" spans="1:20" ht="11.25">
      <c r="A295" s="2">
        <v>1964</v>
      </c>
      <c r="B295" s="4">
        <f aca="true" t="shared" si="23" ref="B295:B326">SUM(C295:H295)</f>
        <v>62200.00000000001</v>
      </c>
      <c r="C295" s="4">
        <f>'[2]GAS WORK'!AG75*1000000</f>
        <v>21600.000000000004</v>
      </c>
      <c r="D295" s="4">
        <f>'[2]GAS WORK'!AH75*1000000</f>
        <v>21600.000000000004</v>
      </c>
      <c r="E295" s="4">
        <f>'[2]GAS WORK'!AI75*1000000</f>
        <v>13999.999999999998</v>
      </c>
      <c r="F295" s="4">
        <f>'[2]GAS WORK'!AL75*1000000</f>
        <v>1000</v>
      </c>
      <c r="G295" s="4">
        <f>'[2]GAS WORK'!AK75*1000000</f>
        <v>4000</v>
      </c>
      <c r="H295" s="4">
        <f>'[2]GAS WORK'!AJ75*1000000</f>
        <v>0</v>
      </c>
      <c r="I295" s="4">
        <f>'[2]GAS WORK'!AM75*1000000</f>
        <v>10799.999999999998</v>
      </c>
      <c r="J295" s="4"/>
      <c r="K295" s="4">
        <f aca="true" t="shared" si="24" ref="K295:K326">SUM(L295:Q295)</f>
        <v>12357.279601364224</v>
      </c>
      <c r="L295" s="4">
        <f>'[2]GAS WORK'!AP75*1000000</f>
        <v>8120.829792090323</v>
      </c>
      <c r="M295" s="4">
        <f>'[2]GAS WORK'!AQ75*1000000</f>
        <v>2885.142857142853</v>
      </c>
      <c r="N295" s="4">
        <f>'[2]GAS WORK'!AR75*1000000</f>
        <v>545.9999999999998</v>
      </c>
      <c r="O295" s="4">
        <f>'[2]GAS WORK'!AU75*1000000</f>
        <v>93.12316551422438</v>
      </c>
      <c r="P295" s="4">
        <f>'[2]GAS WORK'!AT75*1000000</f>
        <v>712.1837866168238</v>
      </c>
      <c r="Q295" s="4">
        <f>'[2]GAS WORK'!AS75*1000000</f>
        <v>0</v>
      </c>
      <c r="R295" s="4">
        <f>'[2]GAS WORK'!AV75*1000000</f>
        <v>5399.999999999999</v>
      </c>
      <c r="T295" s="6">
        <f t="shared" si="22"/>
        <v>0.19867009005408717</v>
      </c>
    </row>
    <row r="296" spans="1:20" ht="11.25">
      <c r="A296" s="2">
        <v>1965</v>
      </c>
      <c r="B296" s="4">
        <f t="shared" si="23"/>
        <v>61200</v>
      </c>
      <c r="C296" s="4">
        <f>'[2]GAS WORK'!AG76*1000000</f>
        <v>21600</v>
      </c>
      <c r="D296" s="4">
        <f>'[2]GAS WORK'!AH76*1000000</f>
        <v>21600</v>
      </c>
      <c r="E296" s="4">
        <f>'[2]GAS WORK'!AI76*1000000</f>
        <v>15000.000000000002</v>
      </c>
      <c r="F296" s="4">
        <f>'[2]GAS WORK'!AL76*1000000</f>
        <v>1000</v>
      </c>
      <c r="G296" s="4">
        <f>'[2]GAS WORK'!AK76*1000000</f>
        <v>2000</v>
      </c>
      <c r="H296" s="4">
        <f>'[2]GAS WORK'!AJ76*1000000</f>
        <v>0</v>
      </c>
      <c r="I296" s="4">
        <f>'[2]GAS WORK'!AM76*1000000</f>
        <v>10800</v>
      </c>
      <c r="J296" s="4"/>
      <c r="K296" s="4">
        <f t="shared" si="24"/>
        <v>12237.429598605866</v>
      </c>
      <c r="L296" s="4">
        <f>'[2]GAS WORK'!AP76*1000000</f>
        <v>8272.699179348432</v>
      </c>
      <c r="M296" s="4">
        <f>'[2]GAS WORK'!AQ76*1000000</f>
        <v>2916.2805194805146</v>
      </c>
      <c r="N296" s="4">
        <f>'[2]GAS WORK'!AR76*1000000</f>
        <v>584.9999999999999</v>
      </c>
      <c r="O296" s="4">
        <f>'[2]GAS WORK'!AU76*1000000</f>
        <v>95.69910992018394</v>
      </c>
      <c r="P296" s="4">
        <f>'[2]GAS WORK'!AT76*1000000</f>
        <v>367.7507898567344</v>
      </c>
      <c r="Q296" s="4">
        <f>'[2]GAS WORK'!AS76*1000000</f>
        <v>0</v>
      </c>
      <c r="R296" s="4">
        <f>'[2]GAS WORK'!AV76*1000000</f>
        <v>5400</v>
      </c>
      <c r="T296" s="6">
        <f t="shared" si="22"/>
        <v>0.19995799997722002</v>
      </c>
    </row>
    <row r="297" spans="1:20" ht="11.25">
      <c r="A297" s="2">
        <v>1966</v>
      </c>
      <c r="B297" s="4">
        <f t="shared" si="23"/>
        <v>61750.000000000015</v>
      </c>
      <c r="C297" s="4">
        <f>'[2]GAS WORK'!AG77*1000000</f>
        <v>22000.000000000007</v>
      </c>
      <c r="D297" s="4">
        <f>'[2]GAS WORK'!AH77*1000000</f>
        <v>22000.000000000007</v>
      </c>
      <c r="E297" s="4">
        <f>'[2]GAS WORK'!AI77*1000000</f>
        <v>15000</v>
      </c>
      <c r="F297" s="4">
        <f>'[2]GAS WORK'!AL77*1000000</f>
        <v>0</v>
      </c>
      <c r="G297" s="4">
        <f>'[2]GAS WORK'!AK77*1000000</f>
        <v>2750</v>
      </c>
      <c r="H297" s="4">
        <f>'[2]GAS WORK'!AJ77*1000000</f>
        <v>0</v>
      </c>
      <c r="I297" s="4">
        <f>'[2]GAS WORK'!AM77*1000000</f>
        <v>11000.000000000002</v>
      </c>
      <c r="J297" s="4"/>
      <c r="K297" s="4">
        <f t="shared" si="24"/>
        <v>12665.432851055419</v>
      </c>
      <c r="L297" s="4">
        <f>'[2]GAS WORK'!AP77*1000000</f>
        <v>8554.664948347652</v>
      </c>
      <c r="M297" s="4">
        <f>'[2]GAS WORK'!AQ77*1000000</f>
        <v>3005.428571428568</v>
      </c>
      <c r="N297" s="4">
        <f>'[2]GAS WORK'!AR77*1000000</f>
        <v>584.563345103745</v>
      </c>
      <c r="O297" s="4">
        <f>'[2]GAS WORK'!AU77*1000000</f>
        <v>0</v>
      </c>
      <c r="P297" s="4">
        <f>'[2]GAS WORK'!AT77*1000000</f>
        <v>520.7759861754554</v>
      </c>
      <c r="Q297" s="4">
        <f>'[2]GAS WORK'!AS77*1000000</f>
        <v>0</v>
      </c>
      <c r="R297" s="4">
        <f>'[2]GAS WORK'!AV77*1000000</f>
        <v>5500.000000000001</v>
      </c>
      <c r="T297" s="6">
        <f t="shared" si="22"/>
        <v>0.20510822430858971</v>
      </c>
    </row>
    <row r="298" spans="1:20" ht="11.25">
      <c r="A298" s="2">
        <v>1967</v>
      </c>
      <c r="B298" s="4">
        <f t="shared" si="23"/>
        <v>67700</v>
      </c>
      <c r="C298" s="4">
        <f>'[2]GAS WORK'!AG78*1000000</f>
        <v>23600</v>
      </c>
      <c r="D298" s="4">
        <f>'[2]GAS WORK'!AH78*1000000</f>
        <v>23600</v>
      </c>
      <c r="E298" s="4">
        <f>'[2]GAS WORK'!AI78*1000000</f>
        <v>17000</v>
      </c>
      <c r="F298" s="4">
        <f>'[2]GAS WORK'!AL78*1000000</f>
        <v>0</v>
      </c>
      <c r="G298" s="4">
        <f>'[2]GAS WORK'!AK78*1000000</f>
        <v>3499.9999999999995</v>
      </c>
      <c r="H298" s="4">
        <f>'[2]GAS WORK'!AJ78*1000000</f>
        <v>0</v>
      </c>
      <c r="I298" s="4">
        <f>'[2]GAS WORK'!AM78*1000000</f>
        <v>11800</v>
      </c>
      <c r="J298" s="4"/>
      <c r="K298" s="4">
        <f t="shared" si="24"/>
        <v>13901.517822333155</v>
      </c>
      <c r="L298" s="4">
        <f>'[2]GAS WORK'!AP78*1000000</f>
        <v>9292.375704857868</v>
      </c>
      <c r="M298" s="4">
        <f>'[2]GAS WORK'!AQ78*1000000</f>
        <v>3265.3818181818137</v>
      </c>
      <c r="N298" s="4">
        <f>'[2]GAS WORK'!AR78*1000000</f>
        <v>662.6722113365907</v>
      </c>
      <c r="O298" s="4">
        <f>'[2]GAS WORK'!AU78*1000000</f>
        <v>0</v>
      </c>
      <c r="P298" s="4">
        <f>'[2]GAS WORK'!AT78*1000000</f>
        <v>681.0880879568833</v>
      </c>
      <c r="Q298" s="4">
        <f>'[2]GAS WORK'!AS78*1000000</f>
        <v>0</v>
      </c>
      <c r="R298" s="4">
        <f>'[2]GAS WORK'!AV78*1000000</f>
        <v>5900</v>
      </c>
      <c r="T298" s="6">
        <f t="shared" si="22"/>
        <v>0.20533999737567438</v>
      </c>
    </row>
    <row r="299" spans="1:20" ht="11.25">
      <c r="A299" s="2">
        <v>1968</v>
      </c>
      <c r="B299" s="4">
        <f t="shared" si="23"/>
        <v>74450</v>
      </c>
      <c r="C299" s="4">
        <f>'[2]GAS WORK'!AG79*1000000</f>
        <v>25600</v>
      </c>
      <c r="D299" s="4">
        <f>'[2]GAS WORK'!AH79*1000000</f>
        <v>25600</v>
      </c>
      <c r="E299" s="4">
        <f>'[2]GAS WORK'!AI79*1000000</f>
        <v>19000.000000000004</v>
      </c>
      <c r="F299" s="4">
        <f>'[2]GAS WORK'!AL79*1000000</f>
        <v>0</v>
      </c>
      <c r="G299" s="4">
        <f>'[2]GAS WORK'!AK79*1000000</f>
        <v>4250</v>
      </c>
      <c r="H299" s="4">
        <f>'[2]GAS WORK'!AJ79*1000000</f>
        <v>0</v>
      </c>
      <c r="I299" s="4">
        <f>'[2]GAS WORK'!AM79*1000000</f>
        <v>12800</v>
      </c>
      <c r="J299" s="4"/>
      <c r="K299" s="4">
        <f t="shared" si="24"/>
        <v>15352.915471387938</v>
      </c>
      <c r="L299" s="4">
        <f>'[2]GAS WORK'!AP79*1000000</f>
        <v>10173.538909604302</v>
      </c>
      <c r="M299" s="4">
        <f>'[2]GAS WORK'!AQ79*1000000</f>
        <v>3590.981818181815</v>
      </c>
      <c r="N299" s="4">
        <f>'[2]GAS WORK'!AR79*1000000</f>
        <v>741.5602324990437</v>
      </c>
      <c r="O299" s="4">
        <f>'[2]GAS WORK'!AU79*1000000</f>
        <v>0</v>
      </c>
      <c r="P299" s="4">
        <f>'[2]GAS WORK'!AT79*1000000</f>
        <v>846.8345111027775</v>
      </c>
      <c r="Q299" s="4">
        <f>'[2]GAS WORK'!AS79*1000000</f>
        <v>0</v>
      </c>
      <c r="R299" s="4">
        <f>'[2]GAS WORK'!AV79*1000000</f>
        <v>6400</v>
      </c>
      <c r="T299" s="6">
        <f t="shared" si="22"/>
        <v>0.20621780351091926</v>
      </c>
    </row>
    <row r="300" spans="1:20" ht="11.25">
      <c r="A300" s="2">
        <v>1969</v>
      </c>
      <c r="B300" s="4">
        <f t="shared" si="23"/>
        <v>85600</v>
      </c>
      <c r="C300" s="4">
        <f>'[2]GAS WORK'!AG80*1000000</f>
        <v>28799.999999999996</v>
      </c>
      <c r="D300" s="4">
        <f>'[2]GAS WORK'!AH80*1000000</f>
        <v>28799.999999999996</v>
      </c>
      <c r="E300" s="4">
        <f>'[2]GAS WORK'!AI80*1000000</f>
        <v>23000</v>
      </c>
      <c r="F300" s="4">
        <f>'[2]GAS WORK'!AL80*1000000</f>
        <v>0</v>
      </c>
      <c r="G300" s="4">
        <f>'[2]GAS WORK'!AK80*1000000</f>
        <v>5000</v>
      </c>
      <c r="H300" s="4">
        <f>'[2]GAS WORK'!AJ80*1000000</f>
        <v>0</v>
      </c>
      <c r="I300" s="4">
        <f>'[2]GAS WORK'!AM80*1000000</f>
        <v>14400.000000000002</v>
      </c>
      <c r="J300" s="4"/>
      <c r="K300" s="4">
        <f t="shared" si="24"/>
        <v>17539.8504649034</v>
      </c>
      <c r="L300" s="4">
        <f>'[2]GAS WORK'!AP80*1000000</f>
        <v>11523.735406441636</v>
      </c>
      <c r="M300" s="4">
        <f>'[2]GAS WORK'!AQ80*1000000</f>
        <v>4099.324675324671</v>
      </c>
      <c r="N300" s="4">
        <f>'[2]GAS WORK'!AR80*1000000</f>
        <v>899.6954273812871</v>
      </c>
      <c r="O300" s="4">
        <f>'[2]GAS WORK'!AU80*1000000</f>
        <v>0</v>
      </c>
      <c r="P300" s="4">
        <f>'[2]GAS WORK'!AT80*1000000</f>
        <v>1017.094955755804</v>
      </c>
      <c r="Q300" s="4">
        <f>'[2]GAS WORK'!AS80*1000000</f>
        <v>0</v>
      </c>
      <c r="R300" s="4">
        <f>'[2]GAS WORK'!AV80*1000000</f>
        <v>7200.000000000001</v>
      </c>
      <c r="T300" s="6">
        <f t="shared" si="22"/>
        <v>0.20490479515074067</v>
      </c>
    </row>
    <row r="301" spans="1:20" ht="11.25">
      <c r="A301" s="2">
        <v>1970</v>
      </c>
      <c r="B301" s="4">
        <f t="shared" si="23"/>
        <v>133400</v>
      </c>
      <c r="C301" s="4">
        <f>'[2]GAS WORK'!AG81*1000000</f>
        <v>29200.000000000007</v>
      </c>
      <c r="D301" s="4">
        <f>'[2]GAS WORK'!AH81*1000000</f>
        <v>29200.000000000007</v>
      </c>
      <c r="E301" s="4">
        <f>'[2]GAS WORK'!AI81*1000000</f>
        <v>34000</v>
      </c>
      <c r="F301" s="4">
        <f>'[2]GAS WORK'!AL81*1000000</f>
        <v>0</v>
      </c>
      <c r="G301" s="4">
        <f>'[2]GAS WORK'!AK81*1000000</f>
        <v>40999.99999999999</v>
      </c>
      <c r="H301" s="4">
        <f>'[2]GAS WORK'!AJ81*1000000</f>
        <v>0</v>
      </c>
      <c r="I301" s="4">
        <f>'[2]GAS WORK'!AM81*1000000</f>
        <v>14600</v>
      </c>
      <c r="J301" s="4"/>
      <c r="K301" s="4">
        <f t="shared" si="24"/>
        <v>25838.367915959243</v>
      </c>
      <c r="L301" s="4">
        <f>'[2]GAS WORK'!AP81*1000000</f>
        <v>11770.958913656683</v>
      </c>
      <c r="M301" s="4">
        <f>'[2]GAS WORK'!AQ81*1000000</f>
        <v>4221.106493506493</v>
      </c>
      <c r="N301" s="4">
        <f>'[2]GAS WORK'!AR81*1000000</f>
        <v>1334.2904932044823</v>
      </c>
      <c r="O301" s="4">
        <f>'[2]GAS WORK'!AU81*1000000</f>
        <v>0</v>
      </c>
      <c r="P301" s="4">
        <f>'[2]GAS WORK'!AT81*1000000</f>
        <v>8512.012015591583</v>
      </c>
      <c r="Q301" s="4">
        <f>'[2]GAS WORK'!AS81*1000000</f>
        <v>0</v>
      </c>
      <c r="R301" s="4">
        <f>'[2]GAS WORK'!AV81*1000000</f>
        <v>7300</v>
      </c>
      <c r="T301" s="6">
        <f t="shared" si="22"/>
        <v>0.19369091391273796</v>
      </c>
    </row>
    <row r="302" spans="1:20" ht="11.25">
      <c r="A302" s="2">
        <v>1971</v>
      </c>
      <c r="B302" s="4">
        <f t="shared" si="23"/>
        <v>140800</v>
      </c>
      <c r="C302" s="4">
        <f>'[2]GAS WORK'!AG82*1000000</f>
        <v>30399.999999999996</v>
      </c>
      <c r="D302" s="4">
        <f>'[2]GAS WORK'!AH82*1000000</f>
        <v>30399.999999999996</v>
      </c>
      <c r="E302" s="4">
        <f>'[2]GAS WORK'!AI82*1000000</f>
        <v>36000.00000000001</v>
      </c>
      <c r="F302" s="4">
        <f>'[2]GAS WORK'!AL82*1000000</f>
        <v>0</v>
      </c>
      <c r="G302" s="4">
        <f>'[2]GAS WORK'!AK82*1000000</f>
        <v>44000</v>
      </c>
      <c r="H302" s="4">
        <f>'[2]GAS WORK'!AJ82*1000000</f>
        <v>0</v>
      </c>
      <c r="I302" s="4">
        <f>'[2]GAS WORK'!AM82*1000000</f>
        <v>15200</v>
      </c>
      <c r="J302" s="4"/>
      <c r="K302" s="4">
        <f t="shared" si="24"/>
        <v>27524.76209659604</v>
      </c>
      <c r="L302" s="4">
        <f>'[2]GAS WORK'!AP82*1000000</f>
        <v>12315.09855406033</v>
      </c>
      <c r="M302" s="4">
        <f>'[2]GAS WORK'!AQ82*1000000</f>
        <v>4466.825974025973</v>
      </c>
      <c r="N302" s="4">
        <f>'[2]GAS WORK'!AR82*1000000</f>
        <v>1418.7392115395194</v>
      </c>
      <c r="O302" s="4">
        <f>'[2]GAS WORK'!AU82*1000000</f>
        <v>0</v>
      </c>
      <c r="P302" s="4">
        <f>'[2]GAS WORK'!AT82*1000000</f>
        <v>9324.098356970218</v>
      </c>
      <c r="Q302" s="4">
        <f>'[2]GAS WORK'!AS82*1000000</f>
        <v>0</v>
      </c>
      <c r="R302" s="4">
        <f>'[2]GAS WORK'!AV82*1000000</f>
        <v>7600</v>
      </c>
      <c r="T302" s="6">
        <f t="shared" si="22"/>
        <v>0.19548836716332416</v>
      </c>
    </row>
    <row r="303" spans="1:20" ht="11.25">
      <c r="A303" s="2">
        <v>1972</v>
      </c>
      <c r="B303" s="4">
        <f t="shared" si="23"/>
        <v>141200</v>
      </c>
      <c r="C303" s="4">
        <f>'[2]GAS WORK'!AG83*1000000</f>
        <v>27600</v>
      </c>
      <c r="D303" s="4">
        <f>'[2]GAS WORK'!AH83*1000000</f>
        <v>27600</v>
      </c>
      <c r="E303" s="4">
        <f>'[2]GAS WORK'!AI83*1000000</f>
        <v>42000</v>
      </c>
      <c r="F303" s="4">
        <f>'[2]GAS WORK'!AL83*1000000</f>
        <v>0</v>
      </c>
      <c r="G303" s="4">
        <f>'[2]GAS WORK'!AK83*1000000</f>
        <v>44000</v>
      </c>
      <c r="H303" s="4">
        <f>'[2]GAS WORK'!AJ83*1000000</f>
        <v>0</v>
      </c>
      <c r="I303" s="4">
        <f>'[2]GAS WORK'!AM83*1000000</f>
        <v>13800.000000000004</v>
      </c>
      <c r="J303" s="4"/>
      <c r="K303" s="4">
        <f t="shared" si="24"/>
        <v>26529.711438979713</v>
      </c>
      <c r="L303" s="4">
        <f>'[2]GAS WORK'!AP83*1000000</f>
        <v>11220.366564367605</v>
      </c>
      <c r="M303" s="4">
        <f>'[2]GAS WORK'!AQ83*1000000</f>
        <v>4125.303896103895</v>
      </c>
      <c r="N303" s="4">
        <f>'[2]GAS WORK'!AR83*1000000</f>
        <v>1663.7857327078675</v>
      </c>
      <c r="O303" s="4">
        <f>'[2]GAS WORK'!AU83*1000000</f>
        <v>0</v>
      </c>
      <c r="P303" s="4">
        <f>'[2]GAS WORK'!AT83*1000000</f>
        <v>9520.255245800343</v>
      </c>
      <c r="Q303" s="4">
        <f>'[2]GAS WORK'!AS83*1000000</f>
        <v>0</v>
      </c>
      <c r="R303" s="4">
        <f>'[2]GAS WORK'!AV83*1000000</f>
        <v>6900.000000000002</v>
      </c>
      <c r="T303" s="6">
        <f t="shared" si="22"/>
        <v>0.1878874747803096</v>
      </c>
    </row>
    <row r="304" spans="1:20" ht="11.25">
      <c r="A304" s="2">
        <v>1973</v>
      </c>
      <c r="B304" s="4">
        <f t="shared" si="23"/>
        <v>215400</v>
      </c>
      <c r="C304" s="4">
        <f>'[2]GAS WORK'!AG84*1000000</f>
        <v>27200.000000000004</v>
      </c>
      <c r="D304" s="4">
        <f>'[2]GAS WORK'!AH84*1000000</f>
        <v>27200.000000000004</v>
      </c>
      <c r="E304" s="4">
        <f>'[2]GAS WORK'!AI84*1000000</f>
        <v>77000</v>
      </c>
      <c r="F304" s="4">
        <f>'[2]GAS WORK'!AL84*1000000</f>
        <v>0</v>
      </c>
      <c r="G304" s="4">
        <f>'[2]GAS WORK'!AK84*1000000</f>
        <v>84000</v>
      </c>
      <c r="H304" s="4">
        <f>'[2]GAS WORK'!AJ84*1000000</f>
        <v>0</v>
      </c>
      <c r="I304" s="4">
        <f>'[2]GAS WORK'!AM84*1000000</f>
        <v>13600.000000000002</v>
      </c>
      <c r="J304" s="4"/>
      <c r="K304" s="4">
        <f t="shared" si="24"/>
        <v>36873.62212794766</v>
      </c>
      <c r="L304" s="4">
        <f>'[2]GAS WORK'!AP84*1000000</f>
        <v>11117.02817096467</v>
      </c>
      <c r="M304" s="4">
        <f>'[2]GAS WORK'!AQ84*1000000</f>
        <v>4138.6389610389615</v>
      </c>
      <c r="N304" s="4">
        <f>'[2]GAS WORK'!AR84*1000000</f>
        <v>3069.020451242489</v>
      </c>
      <c r="O304" s="4">
        <f>'[2]GAS WORK'!AU84*1000000</f>
        <v>0</v>
      </c>
      <c r="P304" s="4">
        <f>'[2]GAS WORK'!AT84*1000000</f>
        <v>18548.934544701544</v>
      </c>
      <c r="Q304" s="4">
        <f>'[2]GAS WORK'!AS84*1000000</f>
        <v>0</v>
      </c>
      <c r="R304" s="4">
        <f>'[2]GAS WORK'!AV84*1000000</f>
        <v>6800.000000000001</v>
      </c>
      <c r="T304" s="6">
        <f t="shared" si="22"/>
        <v>0.1711867322560244</v>
      </c>
    </row>
    <row r="305" spans="1:20" ht="11.25">
      <c r="A305" s="2">
        <v>1974</v>
      </c>
      <c r="B305" s="4">
        <f t="shared" si="23"/>
        <v>292200</v>
      </c>
      <c r="C305" s="4">
        <f>'[2]GAS WORK'!AG85*1000000</f>
        <v>25600.00000000001</v>
      </c>
      <c r="D305" s="4">
        <f>'[2]GAS WORK'!AH85*1000000</f>
        <v>25600.00000000001</v>
      </c>
      <c r="E305" s="4">
        <f>'[2]GAS WORK'!AI85*1000000</f>
        <v>96000</v>
      </c>
      <c r="F305" s="4">
        <f>'[2]GAS WORK'!AL85*1000000</f>
        <v>0</v>
      </c>
      <c r="G305" s="4">
        <f>'[2]GAS WORK'!AK85*1000000</f>
        <v>145000</v>
      </c>
      <c r="H305" s="4">
        <f>'[2]GAS WORK'!AJ85*1000000</f>
        <v>0</v>
      </c>
      <c r="I305" s="4">
        <f>'[2]GAS WORK'!AM85*1000000</f>
        <v>12799.999999999998</v>
      </c>
      <c r="J305" s="4"/>
      <c r="K305" s="4">
        <f t="shared" si="24"/>
        <v>50945.21340612747</v>
      </c>
      <c r="L305" s="4">
        <f>'[2]GAS WORK'!AP85*1000000</f>
        <v>10533.079593009768</v>
      </c>
      <c r="M305" s="4">
        <f>'[2]GAS WORK'!AQ85*1000000</f>
        <v>3968.000000000002</v>
      </c>
      <c r="N305" s="4">
        <f>'[2]GAS WORK'!AR85*1000000</f>
        <v>3853.421747067496</v>
      </c>
      <c r="O305" s="4">
        <f>'[2]GAS WORK'!AU85*1000000</f>
        <v>0</v>
      </c>
      <c r="P305" s="4">
        <f>'[2]GAS WORK'!AT85*1000000</f>
        <v>32590.7120660502</v>
      </c>
      <c r="Q305" s="4">
        <f>'[2]GAS WORK'!AS85*1000000</f>
        <v>0</v>
      </c>
      <c r="R305" s="4">
        <f>'[2]GAS WORK'!AV85*1000000</f>
        <v>6399.999999999999</v>
      </c>
      <c r="T305" s="6">
        <f t="shared" si="22"/>
        <v>0.1743504907807237</v>
      </c>
    </row>
    <row r="306" spans="1:20" ht="11.25">
      <c r="A306" s="2">
        <v>1975</v>
      </c>
      <c r="B306" s="4">
        <f t="shared" si="23"/>
        <v>354600</v>
      </c>
      <c r="C306" s="4">
        <f>'[2]GAS WORK'!AG86*1000000</f>
        <v>24799.99999999999</v>
      </c>
      <c r="D306" s="4">
        <f>'[2]GAS WORK'!AH86*1000000</f>
        <v>24799.99999999999</v>
      </c>
      <c r="E306" s="4">
        <f>'[2]GAS WORK'!AI86*1000000</f>
        <v>114000</v>
      </c>
      <c r="F306" s="4">
        <f>'[2]GAS WORK'!AL86*1000000</f>
        <v>0</v>
      </c>
      <c r="G306" s="4">
        <f>'[2]GAS WORK'!AK86*1000000</f>
        <v>191000</v>
      </c>
      <c r="H306" s="4">
        <f>'[2]GAS WORK'!AJ86*1000000</f>
        <v>0</v>
      </c>
      <c r="I306" s="4">
        <f>'[2]GAS WORK'!AM86*1000000</f>
        <v>12400.000000000002</v>
      </c>
      <c r="J306" s="4"/>
      <c r="K306" s="4">
        <f t="shared" si="24"/>
        <v>62504.44376639617</v>
      </c>
      <c r="L306" s="4">
        <f>'[2]GAS WORK'!AP86*1000000</f>
        <v>10292.694120042943</v>
      </c>
      <c r="M306" s="4">
        <f>'[2]GAS WORK'!AQ86*1000000</f>
        <v>3918.399999999999</v>
      </c>
      <c r="N306" s="4">
        <f>'[2]GAS WORK'!AR86*1000000</f>
        <v>4612.571127317738</v>
      </c>
      <c r="O306" s="4">
        <f>'[2]GAS WORK'!AU86*1000000</f>
        <v>0</v>
      </c>
      <c r="P306" s="4">
        <f>'[2]GAS WORK'!AT86*1000000</f>
        <v>43680.77851903549</v>
      </c>
      <c r="Q306" s="4">
        <f>'[2]GAS WORK'!AS86*1000000</f>
        <v>0</v>
      </c>
      <c r="R306" s="4">
        <f>'[2]GAS WORK'!AV86*1000000</f>
        <v>6200.000000000001</v>
      </c>
      <c r="T306" s="6">
        <f t="shared" si="22"/>
        <v>0.1762674669103107</v>
      </c>
    </row>
    <row r="307" spans="1:20" ht="11.25">
      <c r="A307" s="2">
        <v>1976</v>
      </c>
      <c r="B307" s="4">
        <f t="shared" si="23"/>
        <v>411000</v>
      </c>
      <c r="C307" s="4">
        <f>'[2]GAS WORK'!AG87*1000000</f>
        <v>23999.999999999993</v>
      </c>
      <c r="D307" s="4">
        <f>'[2]GAS WORK'!AH87*1000000</f>
        <v>23999.999999999993</v>
      </c>
      <c r="E307" s="4">
        <f>'[2]GAS WORK'!AI87*1000000</f>
        <v>134000</v>
      </c>
      <c r="F307" s="4">
        <f>'[2]GAS WORK'!AL87*1000000</f>
        <v>0</v>
      </c>
      <c r="G307" s="4">
        <f>'[2]GAS WORK'!AK87*1000000</f>
        <v>228999.99999999997</v>
      </c>
      <c r="H307" s="4">
        <f>'[2]GAS WORK'!AJ87*1000000</f>
        <v>0</v>
      </c>
      <c r="I307" s="4">
        <f>'[2]GAS WORK'!AM87*1000000</f>
        <v>12000</v>
      </c>
      <c r="J307" s="4"/>
      <c r="K307" s="4">
        <f t="shared" si="24"/>
        <v>72624.06625829083</v>
      </c>
      <c r="L307" s="4">
        <f>'[2]GAS WORK'!AP87*1000000</f>
        <v>10079.048441184184</v>
      </c>
      <c r="M307" s="4">
        <f>'[2]GAS WORK'!AQ87*1000000</f>
        <v>3864</v>
      </c>
      <c r="N307" s="4">
        <f>'[2]GAS WORK'!AR87*1000000</f>
        <v>5473.972347556792</v>
      </c>
      <c r="O307" s="4">
        <f>'[2]GAS WORK'!AU87*1000000</f>
        <v>0</v>
      </c>
      <c r="P307" s="4">
        <f>'[2]GAS WORK'!AT87*1000000</f>
        <v>53207.04546954985</v>
      </c>
      <c r="Q307" s="4">
        <f>'[2]GAS WORK'!AS87*1000000</f>
        <v>0</v>
      </c>
      <c r="R307" s="4">
        <f>'[2]GAS WORK'!AV87*1000000</f>
        <v>6000</v>
      </c>
      <c r="T307" s="6">
        <f t="shared" si="22"/>
        <v>0.17670089113939375</v>
      </c>
    </row>
    <row r="308" spans="1:20" ht="11.25">
      <c r="A308" s="2">
        <v>1977</v>
      </c>
      <c r="B308" s="4">
        <f t="shared" si="23"/>
        <v>545000</v>
      </c>
      <c r="C308" s="4">
        <f>'[2]GAS WORK'!AG88*1000000</f>
        <v>24000.000000000022</v>
      </c>
      <c r="D308" s="4">
        <f>'[2]GAS WORK'!AH88*1000000</f>
        <v>24000.000000000022</v>
      </c>
      <c r="E308" s="4">
        <f>'[2]GAS WORK'!AI88*1000000</f>
        <v>159000</v>
      </c>
      <c r="F308" s="4">
        <f>'[2]GAS WORK'!AL88*1000000</f>
        <v>0</v>
      </c>
      <c r="G308" s="4">
        <f>'[2]GAS WORK'!AK88*1000000</f>
        <v>338000</v>
      </c>
      <c r="H308" s="4">
        <f>'[2]GAS WORK'!AJ88*1000000</f>
        <v>0</v>
      </c>
      <c r="I308" s="4">
        <f>'[2]GAS WORK'!AM88*1000000</f>
        <v>12000</v>
      </c>
      <c r="J308" s="4"/>
      <c r="K308" s="4">
        <f t="shared" si="24"/>
        <v>100284.67753664296</v>
      </c>
      <c r="L308" s="4">
        <f>'[2]GAS WORK'!AP88*1000000</f>
        <v>10196.079003789197</v>
      </c>
      <c r="M308" s="4">
        <f>'[2]GAS WORK'!AQ88*1000000</f>
        <v>3936.0000000000045</v>
      </c>
      <c r="N308" s="4">
        <f>'[2]GAS WORK'!AR88*1000000</f>
        <v>6551.8972183521755</v>
      </c>
      <c r="O308" s="4">
        <f>'[2]GAS WORK'!AU88*1000000</f>
        <v>0</v>
      </c>
      <c r="P308" s="4">
        <f>'[2]GAS WORK'!AT88*1000000</f>
        <v>79600.70131450158</v>
      </c>
      <c r="Q308" s="4">
        <f>'[2]GAS WORK'!AS88*1000000</f>
        <v>0</v>
      </c>
      <c r="R308" s="4">
        <f>'[2]GAS WORK'!AV88*1000000</f>
        <v>6000</v>
      </c>
      <c r="T308" s="6">
        <f t="shared" si="22"/>
        <v>0.18400858263604214</v>
      </c>
    </row>
    <row r="309" spans="1:20" ht="11.25">
      <c r="A309" s="2">
        <v>1978</v>
      </c>
      <c r="B309" s="4">
        <f t="shared" si="23"/>
        <v>718000.0000000001</v>
      </c>
      <c r="C309" s="4">
        <f>'[2]GAS WORK'!AG89*1000000</f>
        <v>24000.000000000076</v>
      </c>
      <c r="D309" s="4">
        <f>'[2]GAS WORK'!AH89*1000000</f>
        <v>24000.000000000076</v>
      </c>
      <c r="E309" s="4">
        <f>'[2]GAS WORK'!AI89*1000000</f>
        <v>175000</v>
      </c>
      <c r="F309" s="4">
        <f>'[2]GAS WORK'!AL89*1000000</f>
        <v>0</v>
      </c>
      <c r="G309" s="4">
        <f>'[2]GAS WORK'!AK89*1000000</f>
        <v>495000</v>
      </c>
      <c r="H309" s="4">
        <f>'[2]GAS WORK'!AJ89*1000000</f>
        <v>0</v>
      </c>
      <c r="I309" s="4">
        <f>'[2]GAS WORK'!AM89*1000000</f>
        <v>12000</v>
      </c>
      <c r="J309" s="4"/>
      <c r="K309" s="4">
        <f t="shared" si="24"/>
        <v>139616.01771058346</v>
      </c>
      <c r="L309" s="4">
        <f>'[2]GAS WORK'!AP89*1000000</f>
        <v>10297.97099783085</v>
      </c>
      <c r="M309" s="4">
        <f>'[2]GAS WORK'!AQ89*1000000</f>
        <v>4008.000000000014</v>
      </c>
      <c r="N309" s="4">
        <f>'[2]GAS WORK'!AR89*1000000</f>
        <v>7267.790731471988</v>
      </c>
      <c r="O309" s="4">
        <f>'[2]GAS WORK'!AU89*1000000</f>
        <v>0</v>
      </c>
      <c r="P309" s="4">
        <f>'[2]GAS WORK'!AT89*1000000</f>
        <v>118042.25598128061</v>
      </c>
      <c r="Q309" s="4">
        <f>'[2]GAS WORK'!AS89*1000000</f>
        <v>0</v>
      </c>
      <c r="R309" s="4">
        <f>'[2]GAS WORK'!AV89*1000000</f>
        <v>6000</v>
      </c>
      <c r="T309" s="6">
        <f t="shared" si="22"/>
        <v>0.1944512781484449</v>
      </c>
    </row>
    <row r="310" spans="1:20" ht="11.25">
      <c r="A310" s="2">
        <v>1979</v>
      </c>
      <c r="B310" s="4">
        <f t="shared" si="23"/>
        <v>894200.0000000001</v>
      </c>
      <c r="C310" s="4">
        <f>'[2]GAS WORK'!AG90*1000000</f>
        <v>19600.000000000062</v>
      </c>
      <c r="D310" s="4">
        <f>'[2]GAS WORK'!AH90*1000000</f>
        <v>19600.000000000062</v>
      </c>
      <c r="E310" s="4">
        <f>'[2]GAS WORK'!AI90*1000000</f>
        <v>193000</v>
      </c>
      <c r="F310" s="4">
        <f>'[2]GAS WORK'!AL90*1000000</f>
        <v>0</v>
      </c>
      <c r="G310" s="4">
        <f>'[2]GAS WORK'!AK90*1000000</f>
        <v>662000</v>
      </c>
      <c r="H310" s="4">
        <f>'[2]GAS WORK'!AJ90*1000000</f>
        <v>0</v>
      </c>
      <c r="I310" s="4">
        <f>'[2]GAS WORK'!AM90*1000000</f>
        <v>9800.000000000002</v>
      </c>
      <c r="J310" s="4"/>
      <c r="K310" s="4">
        <f t="shared" si="24"/>
        <v>179074.23617270374</v>
      </c>
      <c r="L310" s="4">
        <f>'[2]GAS WORK'!AP90*1000000</f>
        <v>8498.440555195939</v>
      </c>
      <c r="M310" s="4">
        <f>'[2]GAS WORK'!AQ90*1000000</f>
        <v>3332.000000000011</v>
      </c>
      <c r="N310" s="4">
        <f>'[2]GAS WORK'!AR90*1000000</f>
        <v>8071.363434081966</v>
      </c>
      <c r="O310" s="4">
        <f>'[2]GAS WORK'!AU90*1000000</f>
        <v>0</v>
      </c>
      <c r="P310" s="4">
        <f>'[2]GAS WORK'!AT90*1000000</f>
        <v>159172.43218342582</v>
      </c>
      <c r="Q310" s="4">
        <f>'[2]GAS WORK'!AS90*1000000</f>
        <v>0</v>
      </c>
      <c r="R310" s="4">
        <f>'[2]GAS WORK'!AV90*1000000</f>
        <v>4900.000000000001</v>
      </c>
      <c r="T310" s="6">
        <f t="shared" si="22"/>
        <v>0.20026195053981627</v>
      </c>
    </row>
    <row r="311" spans="1:20" ht="11.25">
      <c r="A311" s="2">
        <v>1980</v>
      </c>
      <c r="B311" s="4">
        <f t="shared" si="23"/>
        <v>976800</v>
      </c>
      <c r="C311" s="4">
        <f>'[2]GAS WORK'!AG91*1000000</f>
        <v>16400.000000000025</v>
      </c>
      <c r="D311" s="4">
        <f>'[2]GAS WORK'!AH91*1000000</f>
        <v>16400.000000000025</v>
      </c>
      <c r="E311" s="4">
        <f>'[2]GAS WORK'!AI91*1000000</f>
        <v>214000</v>
      </c>
      <c r="F311" s="4">
        <f>'[2]GAS WORK'!AL91*1000000</f>
        <v>0</v>
      </c>
      <c r="G311" s="4">
        <f>'[2]GAS WORK'!AK91*1000000</f>
        <v>730000</v>
      </c>
      <c r="H311" s="4">
        <f>'[2]GAS WORK'!AJ91*1000000</f>
        <v>0</v>
      </c>
      <c r="I311" s="4">
        <f>'[2]GAS WORK'!AM91*1000000</f>
        <v>8200</v>
      </c>
      <c r="J311" s="4"/>
      <c r="K311" s="4">
        <f t="shared" si="24"/>
        <v>195625.31338624418</v>
      </c>
      <c r="L311" s="4">
        <f>'[2]GAS WORK'!AP91*1000000</f>
        <v>7184.696461810755</v>
      </c>
      <c r="M311" s="4">
        <f>'[2]GAS WORK'!AQ91*1000000</f>
        <v>2837.2000000000053</v>
      </c>
      <c r="N311" s="4">
        <f>'[2]GAS WORK'!AR91*1000000</f>
        <v>9004.651398679933</v>
      </c>
      <c r="O311" s="4">
        <f>'[2]GAS WORK'!AU91*1000000</f>
        <v>0</v>
      </c>
      <c r="P311" s="4">
        <f>'[2]GAS WORK'!AT91*1000000</f>
        <v>176598.7655257535</v>
      </c>
      <c r="Q311" s="4">
        <f>'[2]GAS WORK'!AS91*1000000</f>
        <v>0</v>
      </c>
      <c r="R311" s="4">
        <f>'[2]GAS WORK'!AV91*1000000</f>
        <v>4100</v>
      </c>
      <c r="T311" s="6">
        <f t="shared" si="22"/>
        <v>0.20027161485078232</v>
      </c>
    </row>
    <row r="312" spans="1:20" ht="11.25">
      <c r="A312" s="2">
        <v>1981</v>
      </c>
      <c r="B312" s="4">
        <f t="shared" si="23"/>
        <v>1010600</v>
      </c>
      <c r="C312" s="4">
        <f>'[2]GAS WORK'!AG92*1000000</f>
        <v>16799.99999999998</v>
      </c>
      <c r="D312" s="4">
        <f>'[2]GAS WORK'!AH92*1000000</f>
        <v>16799.99999999998</v>
      </c>
      <c r="E312" s="4">
        <f>'[2]GAS WORK'!AI92*1000000</f>
        <v>235000</v>
      </c>
      <c r="F312" s="4">
        <f>'[2]GAS WORK'!AL92*1000000</f>
        <v>0</v>
      </c>
      <c r="G312" s="4">
        <f>'[2]GAS WORK'!AK92*1000000</f>
        <v>742000</v>
      </c>
      <c r="H312" s="4">
        <f>'[2]GAS WORK'!AJ92*1000000</f>
        <v>0</v>
      </c>
      <c r="I312" s="4">
        <f>'[2]GAS WORK'!AM92*1000000</f>
        <v>8400.000000000002</v>
      </c>
      <c r="J312" s="4"/>
      <c r="K312" s="4">
        <f t="shared" si="24"/>
        <v>200724.236204297</v>
      </c>
      <c r="L312" s="4">
        <f>'[2]GAS WORK'!AP92*1000000</f>
        <v>7425.084838630085</v>
      </c>
      <c r="M312" s="4">
        <f>'[2]GAS WORK'!AQ92*1000000</f>
        <v>2956.7999999999984</v>
      </c>
      <c r="N312" s="4">
        <f>'[2]GAS WORK'!AR92*1000000</f>
        <v>9940.983110703319</v>
      </c>
      <c r="O312" s="4">
        <f>'[2]GAS WORK'!AU92*1000000</f>
        <v>0</v>
      </c>
      <c r="P312" s="4">
        <f>'[2]GAS WORK'!AT92*1000000</f>
        <v>180401.3682549636</v>
      </c>
      <c r="Q312" s="4">
        <f>'[2]GAS WORK'!AS92*1000000</f>
        <v>0</v>
      </c>
      <c r="R312" s="4">
        <f>'[2]GAS WORK'!AV92*1000000</f>
        <v>4200.000000000001</v>
      </c>
      <c r="T312" s="6">
        <f t="shared" si="22"/>
        <v>0.198618876117452</v>
      </c>
    </row>
    <row r="313" spans="1:20" ht="11.25">
      <c r="A313" s="2">
        <v>1982</v>
      </c>
      <c r="B313" s="4">
        <f t="shared" si="23"/>
        <v>1027799.9999999998</v>
      </c>
      <c r="C313" s="4">
        <f>'[2]GAS WORK'!AG93*1000000</f>
        <v>16399.999999999858</v>
      </c>
      <c r="D313" s="4">
        <f>'[2]GAS WORK'!AH93*1000000</f>
        <v>16399.999999999858</v>
      </c>
      <c r="E313" s="4">
        <f>'[2]GAS WORK'!AI93*1000000</f>
        <v>246000</v>
      </c>
      <c r="F313" s="4">
        <f>'[2]GAS WORK'!AL93*1000000</f>
        <v>0</v>
      </c>
      <c r="G313" s="4">
        <f>'[2]GAS WORK'!AK93*1000000</f>
        <v>749000</v>
      </c>
      <c r="H313" s="4">
        <f>'[2]GAS WORK'!AJ93*1000000</f>
        <v>0</v>
      </c>
      <c r="I313" s="4">
        <f>'[2]GAS WORK'!AM93*1000000</f>
        <v>8200</v>
      </c>
      <c r="J313" s="4"/>
      <c r="K313" s="4">
        <f t="shared" si="24"/>
        <v>203163.07690348907</v>
      </c>
      <c r="L313" s="4">
        <f>'[2]GAS WORK'!AP93*1000000</f>
        <v>7311.25615778286</v>
      </c>
      <c r="M313" s="4">
        <f>'[2]GAS WORK'!AQ93*1000000</f>
        <v>2935.5999999999763</v>
      </c>
      <c r="N313" s="4">
        <f>'[2]GAS WORK'!AR93*1000000</f>
        <v>10453.345029083846</v>
      </c>
      <c r="O313" s="4">
        <f>'[2]GAS WORK'!AU93*1000000</f>
        <v>0</v>
      </c>
      <c r="P313" s="4">
        <f>'[2]GAS WORK'!AT93*1000000</f>
        <v>182462.8757166224</v>
      </c>
      <c r="Q313" s="4">
        <f>'[2]GAS WORK'!AS93*1000000</f>
        <v>0</v>
      </c>
      <c r="R313" s="4">
        <f>'[2]GAS WORK'!AV93*1000000</f>
        <v>4100</v>
      </c>
      <c r="T313" s="6">
        <f t="shared" si="22"/>
        <v>0.1976679090323887</v>
      </c>
    </row>
    <row r="314" spans="1:20" ht="11.25">
      <c r="A314" s="2">
        <v>1983</v>
      </c>
      <c r="B314" s="4">
        <f t="shared" si="23"/>
        <v>1176400</v>
      </c>
      <c r="C314" s="4">
        <f>'[2]GAS WORK'!AG94*1000000</f>
        <v>17199.999999999993</v>
      </c>
      <c r="D314" s="4">
        <f>'[2]GAS WORK'!AH94*1000000</f>
        <v>17199.999999999993</v>
      </c>
      <c r="E314" s="4">
        <f>'[2]GAS WORK'!AI94*1000000</f>
        <v>287000</v>
      </c>
      <c r="F314" s="4">
        <f>'[2]GAS WORK'!AL94*1000000</f>
        <v>0</v>
      </c>
      <c r="G314" s="4">
        <f>'[2]GAS WORK'!AK94*1000000</f>
        <v>855000</v>
      </c>
      <c r="H314" s="4">
        <f>'[2]GAS WORK'!AJ94*1000000</f>
        <v>0</v>
      </c>
      <c r="I314" s="4">
        <f>'[2]GAS WORK'!AM94*1000000</f>
        <v>8600</v>
      </c>
      <c r="J314" s="4"/>
      <c r="K314" s="4">
        <f t="shared" si="24"/>
        <v>229960.69253091514</v>
      </c>
      <c r="L314" s="4">
        <f>'[2]GAS WORK'!AP94*1000000</f>
        <v>7728.222510542354</v>
      </c>
      <c r="M314" s="4">
        <f>'[2]GAS WORK'!AQ94*1000000</f>
        <v>3130.4000000000005</v>
      </c>
      <c r="N314" s="4">
        <f>'[2]GAS WORK'!AR94*1000000</f>
        <v>12240.969115105034</v>
      </c>
      <c r="O314" s="4">
        <f>'[2]GAS WORK'!AU94*1000000</f>
        <v>0</v>
      </c>
      <c r="P314" s="4">
        <f>'[2]GAS WORK'!AT94*1000000</f>
        <v>206861.10090526775</v>
      </c>
      <c r="Q314" s="4">
        <f>'[2]GAS WORK'!AS94*1000000</f>
        <v>0</v>
      </c>
      <c r="R314" s="4">
        <f>'[2]GAS WORK'!AV94*1000000</f>
        <v>4300</v>
      </c>
      <c r="T314" s="6">
        <f t="shared" si="22"/>
        <v>0.1954783173503189</v>
      </c>
    </row>
    <row r="315" spans="1:20" ht="11.25">
      <c r="A315" s="2">
        <v>1984</v>
      </c>
      <c r="B315" s="4">
        <f t="shared" si="23"/>
        <v>1502600</v>
      </c>
      <c r="C315" s="4">
        <f>'[2]GAS WORK'!AG95*1000000</f>
        <v>16800.000000000036</v>
      </c>
      <c r="D315" s="4">
        <f>'[2]GAS WORK'!AH95*1000000</f>
        <v>16800.000000000036</v>
      </c>
      <c r="E315" s="4">
        <f>'[2]GAS WORK'!AI95*1000000</f>
        <v>307000</v>
      </c>
      <c r="F315" s="4">
        <f>'[2]GAS WORK'!AL95*1000000</f>
        <v>0</v>
      </c>
      <c r="G315" s="4">
        <f>'[2]GAS WORK'!AK95*1000000</f>
        <v>1162000</v>
      </c>
      <c r="H315" s="4">
        <f>'[2]GAS WORK'!AJ95*1000000</f>
        <v>0</v>
      </c>
      <c r="I315" s="4">
        <f>'[2]GAS WORK'!AM95*1000000</f>
        <v>8400.000000000002</v>
      </c>
      <c r="J315" s="4"/>
      <c r="K315" s="4">
        <f t="shared" si="24"/>
        <v>304899.97186278424</v>
      </c>
      <c r="L315" s="4">
        <f>'[2]GAS WORK'!AP95*1000000</f>
        <v>7588.63368365735</v>
      </c>
      <c r="M315" s="4">
        <f>'[2]GAS WORK'!AQ95*1000000</f>
        <v>3108.000000000007</v>
      </c>
      <c r="N315" s="4">
        <f>'[2]GAS WORK'!AR95*1000000</f>
        <v>13132.422142446845</v>
      </c>
      <c r="O315" s="4">
        <f>'[2]GAS WORK'!AU95*1000000</f>
        <v>0</v>
      </c>
      <c r="P315" s="4">
        <f>'[2]GAS WORK'!AT95*1000000</f>
        <v>281070.91603668005</v>
      </c>
      <c r="Q315" s="4">
        <f>'[2]GAS WORK'!AS95*1000000</f>
        <v>0</v>
      </c>
      <c r="R315" s="4">
        <f>'[2]GAS WORK'!AV95*1000000</f>
        <v>4200.000000000001</v>
      </c>
      <c r="T315" s="6">
        <f t="shared" si="22"/>
        <v>0.20291492869877828</v>
      </c>
    </row>
    <row r="316" spans="1:20" ht="11.25">
      <c r="A316" s="2">
        <v>1985</v>
      </c>
      <c r="B316" s="4">
        <f t="shared" si="23"/>
        <v>1575400</v>
      </c>
      <c r="C316" s="4">
        <f>'[2]GAS WORK'!AG96*1000000</f>
        <v>15199.999999999989</v>
      </c>
      <c r="D316" s="4">
        <f>'[2]GAS WORK'!AH96*1000000</f>
        <v>15199.999999999989</v>
      </c>
      <c r="E316" s="4">
        <f>'[2]GAS WORK'!AI96*1000000</f>
        <v>339000</v>
      </c>
      <c r="F316" s="4">
        <f>'[2]GAS WORK'!AL96*1000000</f>
        <v>0</v>
      </c>
      <c r="G316" s="4">
        <f>'[2]GAS WORK'!AK96*1000000</f>
        <v>1206000</v>
      </c>
      <c r="H316" s="4">
        <f>'[2]GAS WORK'!AJ96*1000000</f>
        <v>0</v>
      </c>
      <c r="I316" s="4">
        <f>'[2]GAS WORK'!AM96*1000000</f>
        <v>7600.000000000001</v>
      </c>
      <c r="J316" s="4"/>
      <c r="K316" s="4">
        <f t="shared" si="24"/>
        <v>315737.72643005435</v>
      </c>
      <c r="L316" s="4">
        <f>'[2]GAS WORK'!AP96*1000000</f>
        <v>6892.102880953249</v>
      </c>
      <c r="M316" s="4">
        <f>'[2]GAS WORK'!AQ96*1000000</f>
        <v>2857.599999999999</v>
      </c>
      <c r="N316" s="4">
        <f>'[2]GAS WORK'!AR96*1000000</f>
        <v>14532.506097902386</v>
      </c>
      <c r="O316" s="4">
        <f>'[2]GAS WORK'!AU96*1000000</f>
        <v>0</v>
      </c>
      <c r="P316" s="4">
        <f>'[2]GAS WORK'!AT96*1000000</f>
        <v>291455.5174511987</v>
      </c>
      <c r="Q316" s="4">
        <f>'[2]GAS WORK'!AS96*1000000</f>
        <v>0</v>
      </c>
      <c r="R316" s="4">
        <f>'[2]GAS WORK'!AV96*1000000</f>
        <v>3800.0000000000005</v>
      </c>
      <c r="T316" s="6">
        <f t="shared" si="22"/>
        <v>0.20041749805132306</v>
      </c>
    </row>
    <row r="317" spans="1:20" ht="11.25">
      <c r="A317" s="2">
        <v>1986</v>
      </c>
      <c r="B317" s="4">
        <f t="shared" si="23"/>
        <v>1604799.9999999998</v>
      </c>
      <c r="C317" s="4">
        <f>'[2]GAS WORK'!AG97*1000000</f>
        <v>12399.999999999856</v>
      </c>
      <c r="D317" s="4">
        <f>'[2]GAS WORK'!AH97*1000000</f>
        <v>12399.999999999856</v>
      </c>
      <c r="E317" s="4">
        <f>'[2]GAS WORK'!AI97*1000000</f>
        <v>360000</v>
      </c>
      <c r="F317" s="4">
        <f>'[2]GAS WORK'!AL97*1000000</f>
        <v>0</v>
      </c>
      <c r="G317" s="4">
        <f>'[2]GAS WORK'!AK97*1000000</f>
        <v>1220000</v>
      </c>
      <c r="H317" s="4">
        <f>'[2]GAS WORK'!AJ97*1000000</f>
        <v>0</v>
      </c>
      <c r="I317" s="4">
        <f>'[2]GAS WORK'!AM97*1000000</f>
        <v>6200.000000000001</v>
      </c>
      <c r="J317" s="4"/>
      <c r="K317" s="4">
        <f t="shared" si="24"/>
        <v>317839.6056129725</v>
      </c>
      <c r="L317" s="4">
        <f>'[2]GAS WORK'!AP97*1000000</f>
        <v>5626.632922566813</v>
      </c>
      <c r="M317" s="4">
        <f>'[2]GAS WORK'!AQ97*1000000</f>
        <v>2368.3999999999737</v>
      </c>
      <c r="N317" s="4">
        <f>'[2]GAS WORK'!AR97*1000000</f>
        <v>15454.026329712005</v>
      </c>
      <c r="O317" s="4">
        <f>'[2]GAS WORK'!AU97*1000000</f>
        <v>0</v>
      </c>
      <c r="P317" s="4">
        <f>'[2]GAS WORK'!AT97*1000000</f>
        <v>294390.54636069376</v>
      </c>
      <c r="Q317" s="4">
        <f>'[2]GAS WORK'!AS97*1000000</f>
        <v>0</v>
      </c>
      <c r="R317" s="4">
        <f>'[2]GAS WORK'!AV97*1000000</f>
        <v>3100.0000000000005</v>
      </c>
      <c r="T317" s="6">
        <f t="shared" si="22"/>
        <v>0.19805558674786425</v>
      </c>
    </row>
    <row r="318" spans="1:20" ht="11.25">
      <c r="A318" s="2">
        <v>1987</v>
      </c>
      <c r="B318" s="4">
        <f t="shared" si="23"/>
        <v>1679200</v>
      </c>
      <c r="C318" s="4">
        <f>'[2]GAS WORK'!AG98*1000000</f>
        <v>13599.999999999945</v>
      </c>
      <c r="D318" s="4">
        <f>'[2]GAS WORK'!AH98*1000000</f>
        <v>13599.999999999945</v>
      </c>
      <c r="E318" s="4">
        <f>'[2]GAS WORK'!AI98*1000000</f>
        <v>385000</v>
      </c>
      <c r="F318" s="4">
        <f>'[2]GAS WORK'!AL98*1000000</f>
        <v>0</v>
      </c>
      <c r="G318" s="4">
        <f>'[2]GAS WORK'!AK98*1000000</f>
        <v>1267000</v>
      </c>
      <c r="H318" s="4">
        <f>'[2]GAS WORK'!AJ98*1000000</f>
        <v>0</v>
      </c>
      <c r="I318" s="4">
        <f>'[2]GAS WORK'!AM98*1000000</f>
        <v>6800.000000000001</v>
      </c>
      <c r="J318" s="4"/>
      <c r="K318" s="4">
        <f t="shared" si="24"/>
        <v>330432.59545893164</v>
      </c>
      <c r="L318" s="4">
        <f>'[2]GAS WORK'!AP98*1000000</f>
        <v>6167.909475346637</v>
      </c>
      <c r="M318" s="4">
        <f>'[2]GAS WORK'!AQ98*1000000</f>
        <v>2638.3999999999905</v>
      </c>
      <c r="N318" s="4">
        <f>'[2]GAS WORK'!AR98*1000000</f>
        <v>16559.819544995575</v>
      </c>
      <c r="O318" s="4">
        <f>'[2]GAS WORK'!AU98*1000000</f>
        <v>0</v>
      </c>
      <c r="P318" s="4">
        <f>'[2]GAS WORK'!AT98*1000000</f>
        <v>305066.46643858944</v>
      </c>
      <c r="Q318" s="4">
        <f>'[2]GAS WORK'!AS98*1000000</f>
        <v>0</v>
      </c>
      <c r="R318" s="4">
        <f>'[2]GAS WORK'!AV98*1000000</f>
        <v>3400.0000000000005</v>
      </c>
      <c r="T318" s="6">
        <f t="shared" si="22"/>
        <v>0.1967797733795448</v>
      </c>
    </row>
    <row r="319" spans="1:20" ht="11.25">
      <c r="A319" s="2">
        <v>1988</v>
      </c>
      <c r="B319" s="4">
        <f t="shared" si="23"/>
        <v>1742600</v>
      </c>
      <c r="C319" s="4">
        <f>'[2]GAS WORK'!AG99*1000000</f>
        <v>10799.99999999992</v>
      </c>
      <c r="D319" s="4">
        <f>'[2]GAS WORK'!AH99*1000000</f>
        <v>10799.99999999992</v>
      </c>
      <c r="E319" s="4">
        <f>'[2]GAS WORK'!AI99*1000000</f>
        <v>410000.00000000006</v>
      </c>
      <c r="F319" s="4">
        <f>'[2]GAS WORK'!AL99*1000000</f>
        <v>0</v>
      </c>
      <c r="G319" s="4">
        <f>'[2]GAS WORK'!AK99*1000000</f>
        <v>1311000</v>
      </c>
      <c r="H319" s="4">
        <f>'[2]GAS WORK'!AJ99*1000000</f>
        <v>0</v>
      </c>
      <c r="I319" s="4">
        <f>'[2]GAS WORK'!AM99*1000000</f>
        <v>5400</v>
      </c>
      <c r="J319" s="4"/>
      <c r="K319" s="4">
        <f t="shared" si="24"/>
        <v>339781.1837501819</v>
      </c>
      <c r="L319" s="4">
        <f>'[2]GAS WORK'!AP99*1000000</f>
        <v>4887.769262133874</v>
      </c>
      <c r="M319" s="4">
        <f>'[2]GAS WORK'!AQ99*1000000</f>
        <v>2127.5999999999854</v>
      </c>
      <c r="N319" s="4">
        <f>'[2]GAS WORK'!AR99*1000000</f>
        <v>17680.328196919585</v>
      </c>
      <c r="O319" s="4">
        <f>'[2]GAS WORK'!AU99*1000000</f>
        <v>0</v>
      </c>
      <c r="P319" s="4">
        <f>'[2]GAS WORK'!AT99*1000000</f>
        <v>315085.4862911285</v>
      </c>
      <c r="Q319" s="4">
        <f>'[2]GAS WORK'!AS99*1000000</f>
        <v>0</v>
      </c>
      <c r="R319" s="4">
        <f>'[2]GAS WORK'!AV99*1000000</f>
        <v>2700</v>
      </c>
      <c r="T319" s="6">
        <f t="shared" si="22"/>
        <v>0.19498518521185695</v>
      </c>
    </row>
    <row r="320" spans="1:20" ht="11.25">
      <c r="A320" s="2">
        <v>1989</v>
      </c>
      <c r="B320" s="4">
        <f t="shared" si="23"/>
        <v>1857400</v>
      </c>
      <c r="C320" s="4">
        <f>'[2]GAS WORK'!AG100*1000000</f>
        <v>11199.999999999987</v>
      </c>
      <c r="D320" s="4">
        <f>'[2]GAS WORK'!AH100*1000000</f>
        <v>11199.999999999987</v>
      </c>
      <c r="E320" s="4">
        <f>'[2]GAS WORK'!AI100*1000000</f>
        <v>440000</v>
      </c>
      <c r="F320" s="4">
        <f>'[2]GAS WORK'!AL100*1000000</f>
        <v>0</v>
      </c>
      <c r="G320" s="4">
        <f>'[2]GAS WORK'!AK100*1000000</f>
        <v>1395000</v>
      </c>
      <c r="H320" s="4">
        <f>'[2]GAS WORK'!AJ100*1000000</f>
        <v>0</v>
      </c>
      <c r="I320" s="4">
        <f>'[2]GAS WORK'!AM100*1000000</f>
        <v>5600.000000000001</v>
      </c>
      <c r="J320" s="4"/>
      <c r="K320" s="4">
        <f t="shared" si="24"/>
        <v>361063.30300226674</v>
      </c>
      <c r="L320" s="4">
        <f>'[2]GAS WORK'!AP100*1000000</f>
        <v>5049.17230110916</v>
      </c>
      <c r="M320" s="4">
        <f>'[2]GAS WORK'!AQ100*1000000</f>
        <v>2239.9999999999977</v>
      </c>
      <c r="N320" s="4">
        <f>'[2]GAS WORK'!AR100*1000000</f>
        <v>19033.76249245188</v>
      </c>
      <c r="O320" s="4">
        <f>'[2]GAS WORK'!AU100*1000000</f>
        <v>0</v>
      </c>
      <c r="P320" s="4">
        <f>'[2]GAS WORK'!AT100*1000000</f>
        <v>334740.3682087057</v>
      </c>
      <c r="Q320" s="4">
        <f>'[2]GAS WORK'!AS100*1000000</f>
        <v>0</v>
      </c>
      <c r="R320" s="4">
        <f>'[2]GAS WORK'!AV100*1000000</f>
        <v>2800.0000000000005</v>
      </c>
      <c r="T320" s="6">
        <f t="shared" si="22"/>
        <v>0.19439178583087474</v>
      </c>
    </row>
    <row r="321" spans="1:20" ht="11.25">
      <c r="A321" s="2">
        <v>1990</v>
      </c>
      <c r="B321" s="4">
        <f t="shared" si="23"/>
        <v>2028800</v>
      </c>
      <c r="C321" s="4">
        <f>'[2]GAS WORK'!AG101*1000000</f>
        <v>10399.999999999965</v>
      </c>
      <c r="D321" s="4">
        <f>'[2]GAS WORK'!AH101*1000000</f>
        <v>10399.999999999965</v>
      </c>
      <c r="E321" s="4">
        <f>'[2]GAS WORK'!AI101*1000000</f>
        <v>482000</v>
      </c>
      <c r="F321" s="4">
        <f>'[2]GAS WORK'!AL101*1000000</f>
        <v>0</v>
      </c>
      <c r="G321" s="4">
        <f>'[2]GAS WORK'!AK101*1000000</f>
        <v>1526000</v>
      </c>
      <c r="H321" s="4">
        <f>'[2]GAS WORK'!AJ101*1000000</f>
        <v>0</v>
      </c>
      <c r="I321" s="4">
        <f>'[2]GAS WORK'!AM101*1000000</f>
        <v>5200</v>
      </c>
      <c r="J321" s="4"/>
      <c r="K321" s="4">
        <f t="shared" si="24"/>
        <v>394990.83472398994</v>
      </c>
      <c r="L321" s="4">
        <f>'[2]GAS WORK'!AP101*1000000</f>
        <v>4651.311139564864</v>
      </c>
      <c r="M321" s="4">
        <f>'[2]GAS WORK'!AQ101*1000000</f>
        <v>2111.199999999993</v>
      </c>
      <c r="N321" s="4">
        <f>'[2]GAS WORK'!AR101*1000000</f>
        <v>20928.399780428055</v>
      </c>
      <c r="O321" s="4">
        <f>'[2]GAS WORK'!AU101*1000000</f>
        <v>0</v>
      </c>
      <c r="P321" s="4">
        <f>'[2]GAS WORK'!AT101*1000000</f>
        <v>367299.92380399705</v>
      </c>
      <c r="Q321" s="4">
        <f>'[2]GAS WORK'!AS101*1000000</f>
        <v>0</v>
      </c>
      <c r="R321" s="4">
        <f>'[2]GAS WORK'!AV101*1000000</f>
        <v>2600</v>
      </c>
      <c r="T321" s="6">
        <f t="shared" si="22"/>
        <v>0.1946918546549635</v>
      </c>
    </row>
    <row r="322" spans="1:20" ht="11.25">
      <c r="A322" s="2">
        <v>1991</v>
      </c>
      <c r="B322" s="4">
        <f t="shared" si="23"/>
        <v>2173600</v>
      </c>
      <c r="C322" s="4">
        <f>'[2]GAS WORK'!AG102*1000000</f>
        <v>8799.999999999918</v>
      </c>
      <c r="D322" s="4">
        <f>'[2]GAS WORK'!AH102*1000000</f>
        <v>8799.999999999918</v>
      </c>
      <c r="E322" s="4">
        <f>'[2]GAS WORK'!AI102*1000000</f>
        <v>529000</v>
      </c>
      <c r="F322" s="4">
        <f>'[2]GAS WORK'!AL102*1000000</f>
        <v>0</v>
      </c>
      <c r="G322" s="4">
        <f>'[2]GAS WORK'!AK102*1000000</f>
        <v>1627000</v>
      </c>
      <c r="H322" s="4">
        <f>'[2]GAS WORK'!AJ102*1000000</f>
        <v>0</v>
      </c>
      <c r="I322" s="4">
        <f>'[2]GAS WORK'!AM102*1000000</f>
        <v>4400</v>
      </c>
      <c r="J322" s="4"/>
      <c r="K322" s="4">
        <f t="shared" si="24"/>
        <v>421520.06543312984</v>
      </c>
      <c r="L322" s="4">
        <f>'[2]GAS WORK'!AP102*1000000</f>
        <v>3905.7877390385715</v>
      </c>
      <c r="M322" s="4">
        <f>'[2]GAS WORK'!AQ102*1000000</f>
        <v>1812.799999999984</v>
      </c>
      <c r="N322" s="4">
        <f>'[2]GAS WORK'!AR102*1000000</f>
        <v>23068.022598819585</v>
      </c>
      <c r="O322" s="4">
        <f>'[2]GAS WORK'!AU102*1000000</f>
        <v>0</v>
      </c>
      <c r="P322" s="4">
        <f>'[2]GAS WORK'!AT102*1000000</f>
        <v>392733.4550952717</v>
      </c>
      <c r="Q322" s="4">
        <f>'[2]GAS WORK'!AS102*1000000</f>
        <v>0</v>
      </c>
      <c r="R322" s="4">
        <f>'[2]GAS WORK'!AV102*1000000</f>
        <v>2200</v>
      </c>
      <c r="T322" s="6">
        <f t="shared" si="22"/>
        <v>0.19392715560964752</v>
      </c>
    </row>
    <row r="323" spans="1:20" ht="11.25">
      <c r="A323" s="2">
        <v>1992</v>
      </c>
      <c r="B323" s="4">
        <f t="shared" si="23"/>
        <v>2191000.0000000005</v>
      </c>
      <c r="C323" s="4">
        <f>'[2]GAS WORK'!AG103*1000000</f>
        <v>8000.000000000229</v>
      </c>
      <c r="D323" s="4">
        <f>'[2]GAS WORK'!AH103*1000000</f>
        <v>8000.000000000229</v>
      </c>
      <c r="E323" s="4">
        <f>'[2]GAS WORK'!AI103*1000000</f>
        <v>564000</v>
      </c>
      <c r="F323" s="4">
        <f>'[2]GAS WORK'!AL103*1000000</f>
        <v>0</v>
      </c>
      <c r="G323" s="4">
        <f>'[2]GAS WORK'!AK103*1000000</f>
        <v>1611000</v>
      </c>
      <c r="H323" s="4">
        <f>'[2]GAS WORK'!AJ103*1000000</f>
        <v>0</v>
      </c>
      <c r="I323" s="4">
        <f>'[2]GAS WORK'!AM103*1000000</f>
        <v>4000</v>
      </c>
      <c r="J323" s="4"/>
      <c r="K323" s="4">
        <f t="shared" si="24"/>
        <v>420086.11561836617</v>
      </c>
      <c r="L323" s="4">
        <f>'[2]GAS WORK'!AP103*1000000</f>
        <v>3514.9699188611526</v>
      </c>
      <c r="M323" s="4">
        <f>'[2]GAS WORK'!AQ103*1000000</f>
        <v>1672.0000000000482</v>
      </c>
      <c r="N323" s="4">
        <f>'[2]GAS WORK'!AR103*1000000</f>
        <v>24714.110854763414</v>
      </c>
      <c r="O323" s="4">
        <f>'[2]GAS WORK'!AU103*1000000</f>
        <v>0</v>
      </c>
      <c r="P323" s="4">
        <f>'[2]GAS WORK'!AT103*1000000</f>
        <v>390185.0348447416</v>
      </c>
      <c r="Q323" s="4">
        <f>'[2]GAS WORK'!AS103*1000000</f>
        <v>0</v>
      </c>
      <c r="R323" s="4">
        <f>'[2]GAS WORK'!AV103*1000000</f>
        <v>2000</v>
      </c>
      <c r="T323" s="6">
        <f t="shared" si="22"/>
        <v>0.19173259498784395</v>
      </c>
    </row>
    <row r="324" spans="1:20" ht="11.25">
      <c r="A324" s="2">
        <v>1993</v>
      </c>
      <c r="B324" s="4">
        <f t="shared" si="23"/>
        <v>2245000</v>
      </c>
      <c r="C324" s="4">
        <f>'[2]GAS WORK'!AG104*1000000</f>
        <v>8000.000000000007</v>
      </c>
      <c r="D324" s="4">
        <f>'[2]GAS WORK'!AH104*1000000</f>
        <v>8000.000000000007</v>
      </c>
      <c r="E324" s="4">
        <f>'[2]GAS WORK'!AI104*1000000</f>
        <v>615000</v>
      </c>
      <c r="F324" s="4">
        <f>'[2]GAS WORK'!AL104*1000000</f>
        <v>0</v>
      </c>
      <c r="G324" s="4">
        <f>'[2]GAS WORK'!AK104*1000000</f>
        <v>1614000</v>
      </c>
      <c r="H324" s="4">
        <f>'[2]GAS WORK'!AJ104*1000000</f>
        <v>0</v>
      </c>
      <c r="I324" s="4">
        <f>'[2]GAS WORK'!AM104*1000000</f>
        <v>4000</v>
      </c>
      <c r="J324" s="4"/>
      <c r="K324" s="4">
        <f t="shared" si="24"/>
        <v>427649.0705524314</v>
      </c>
      <c r="L324" s="4">
        <f>'[2]GAS WORK'!AP104*1000000</f>
        <v>3476.274766833499</v>
      </c>
      <c r="M324" s="4">
        <f>'[2]GAS WORK'!AQ104*1000000</f>
        <v>1693.818181818184</v>
      </c>
      <c r="N324" s="4">
        <f>'[2]GAS WORK'!AR104*1000000</f>
        <v>27095.30652253874</v>
      </c>
      <c r="O324" s="4">
        <f>'[2]GAS WORK'!AU104*1000000</f>
        <v>0</v>
      </c>
      <c r="P324" s="4">
        <f>'[2]GAS WORK'!AT104*1000000</f>
        <v>395383.671081241</v>
      </c>
      <c r="Q324" s="4">
        <f>'[2]GAS WORK'!AS104*1000000</f>
        <v>0</v>
      </c>
      <c r="R324" s="4">
        <f>'[2]GAS WORK'!AV104*1000000</f>
        <v>2000</v>
      </c>
      <c r="T324" s="6">
        <f t="shared" si="22"/>
        <v>0.19048956372045941</v>
      </c>
    </row>
    <row r="325" spans="1:20" ht="11.25">
      <c r="A325" s="2">
        <v>1994</v>
      </c>
      <c r="B325" s="4">
        <f t="shared" si="23"/>
        <v>2368000</v>
      </c>
      <c r="C325" s="4">
        <f>'[2]GAS WORK'!AG105*1000000</f>
        <v>8000.000000000007</v>
      </c>
      <c r="D325" s="4">
        <f>'[2]GAS WORK'!AH105*1000000</f>
        <v>8000.000000000007</v>
      </c>
      <c r="E325" s="4">
        <f>'[2]GAS WORK'!AI105*1000000</f>
        <v>633000</v>
      </c>
      <c r="F325" s="4">
        <f>'[2]GAS WORK'!AL105*1000000</f>
        <v>0</v>
      </c>
      <c r="G325" s="4">
        <f>'[2]GAS WORK'!AK105*1000000</f>
        <v>1719000</v>
      </c>
      <c r="H325" s="4">
        <f>'[2]GAS WORK'!AJ105*1000000</f>
        <v>0</v>
      </c>
      <c r="I325" s="4">
        <f>'[2]GAS WORK'!AM105*1000000</f>
        <v>4000</v>
      </c>
      <c r="J325" s="4"/>
      <c r="K325" s="4">
        <f t="shared" si="24"/>
        <v>456579.08657429955</v>
      </c>
      <c r="L325" s="4">
        <f>'[2]GAS WORK'!AP105*1000000</f>
        <v>3448.9683895405515</v>
      </c>
      <c r="M325" s="4">
        <f>'[2]GAS WORK'!AQ105*1000000</f>
        <v>1713.4545454545473</v>
      </c>
      <c r="N325" s="4">
        <f>'[2]GAS WORK'!AR105*1000000</f>
        <v>28055.217364548105</v>
      </c>
      <c r="O325" s="4">
        <f>'[2]GAS WORK'!AU105*1000000</f>
        <v>0</v>
      </c>
      <c r="P325" s="4">
        <f>'[2]GAS WORK'!AT105*1000000</f>
        <v>423361.44627475634</v>
      </c>
      <c r="Q325" s="4">
        <f>'[2]GAS WORK'!AS105*1000000</f>
        <v>0</v>
      </c>
      <c r="R325" s="4">
        <f>'[2]GAS WORK'!AV105*1000000</f>
        <v>2000</v>
      </c>
      <c r="T325" s="6">
        <f t="shared" si="22"/>
        <v>0.19281211426279543</v>
      </c>
    </row>
    <row r="326" spans="1:20" ht="11.25">
      <c r="A326" s="2">
        <v>1995</v>
      </c>
      <c r="B326" s="4">
        <f t="shared" si="23"/>
        <v>2445199.9999999995</v>
      </c>
      <c r="C326" s="4">
        <f>'[2]GAS WORK'!AG106*1000000</f>
        <v>7599.999999999829</v>
      </c>
      <c r="D326" s="4">
        <f>'[2]GAS WORK'!AH106*1000000</f>
        <v>7599.999999999829</v>
      </c>
      <c r="E326" s="4">
        <f>'[2]GAS WORK'!AI106*1000000</f>
        <v>685000</v>
      </c>
      <c r="F326" s="4">
        <f>'[2]GAS WORK'!AL106*1000000</f>
        <v>0</v>
      </c>
      <c r="G326" s="4">
        <f>'[2]GAS WORK'!AK106*1000000</f>
        <v>1745000</v>
      </c>
      <c r="H326" s="4">
        <f>'[2]GAS WORK'!AJ106*1000000</f>
        <v>0</v>
      </c>
      <c r="I326" s="4">
        <f>'[2]GAS WORK'!AM106*1000000</f>
        <v>3800</v>
      </c>
      <c r="J326" s="4"/>
      <c r="K326" s="4">
        <f t="shared" si="24"/>
        <v>467383.4862529894</v>
      </c>
      <c r="L326" s="4">
        <f>'[2]GAS WORK'!AP106*1000000</f>
        <v>3255.5472607549523</v>
      </c>
      <c r="M326" s="4">
        <f>'[2]GAS WORK'!AQ106*1000000</f>
        <v>1638.559999999963</v>
      </c>
      <c r="N326" s="4">
        <f>'[2]GAS WORK'!AR106*1000000</f>
        <v>30558.01030352722</v>
      </c>
      <c r="O326" s="4">
        <f>'[2]GAS WORK'!AU106*1000000</f>
        <v>0</v>
      </c>
      <c r="P326" s="4">
        <f>'[2]GAS WORK'!AT106*1000000</f>
        <v>431931.36868870724</v>
      </c>
      <c r="Q326" s="4">
        <f>'[2]GAS WORK'!AS106*1000000</f>
        <v>0</v>
      </c>
      <c r="R326" s="4">
        <f>'[2]GAS WORK'!AV106*1000000</f>
        <v>1900</v>
      </c>
      <c r="T326" s="6">
        <f t="shared" si="22"/>
        <v>0.1911432546429697</v>
      </c>
    </row>
    <row r="327" spans="1:20" ht="11.25">
      <c r="A327" s="2">
        <v>1996</v>
      </c>
      <c r="B327" s="4">
        <f>SUM(C327:H327)</f>
        <v>2562800</v>
      </c>
      <c r="C327" s="4">
        <f>'[2]GAS WORK'!AG107*1000000</f>
        <v>6399.99999999996</v>
      </c>
      <c r="D327" s="4">
        <f>'[2]GAS WORK'!AH107*1000000</f>
        <v>6399.99999999996</v>
      </c>
      <c r="E327" s="4">
        <f>'[2]GAS WORK'!AI107*1000000</f>
        <v>720000.0000000001</v>
      </c>
      <c r="F327" s="4">
        <f>'[2]GAS WORK'!AL107*1000000</f>
        <v>0</v>
      </c>
      <c r="G327" s="4">
        <f>'[2]GAS WORK'!AK107*1000000</f>
        <v>1830000</v>
      </c>
      <c r="H327" s="4">
        <f>'[2]GAS WORK'!AJ107*1000000</f>
        <v>0</v>
      </c>
      <c r="I327" s="4">
        <f>'[2]GAS WORK'!AM107*1000000</f>
        <v>3200.0000000000005</v>
      </c>
      <c r="J327" s="4"/>
      <c r="K327" s="4">
        <f>SUM(L327:Q327)</f>
        <v>491941.67988758575</v>
      </c>
      <c r="L327" s="4">
        <f>'[2]GAS WORK'!AP107*1000000</f>
        <v>2728.4809367559114</v>
      </c>
      <c r="M327" s="4">
        <f>'[2]GAS WORK'!AQ107*1000000</f>
        <v>1388.7999999999915</v>
      </c>
      <c r="N327" s="4">
        <f>'[2]GAS WORK'!AR107*1000000</f>
        <v>32323.33397696039</v>
      </c>
      <c r="O327" s="4">
        <f>'[2]GAS WORK'!AU107*1000000</f>
        <v>0</v>
      </c>
      <c r="P327" s="4">
        <f>'[2]GAS WORK'!AT107*1000000</f>
        <v>455501.0649738695</v>
      </c>
      <c r="Q327" s="4">
        <f>'[2]GAS WORK'!AS107*1000000</f>
        <v>0</v>
      </c>
      <c r="R327" s="4">
        <f>'[2]GAS WORK'!AV107*1000000</f>
        <v>1600.0000000000002</v>
      </c>
      <c r="T327" s="6">
        <f t="shared" si="22"/>
        <v>0.19195476817839308</v>
      </c>
    </row>
    <row r="328" spans="1:20" ht="11.25">
      <c r="A328" s="2">
        <v>1997</v>
      </c>
      <c r="B328" s="4">
        <f>SUM(C328:H328)</f>
        <v>2663600</v>
      </c>
      <c r="C328" s="4">
        <f>'[2]GAS WORK'!AG108*1000000</f>
        <v>6799.999999999917</v>
      </c>
      <c r="D328" s="4">
        <f>'[2]GAS WORK'!AH108*1000000</f>
        <v>6799.999999999917</v>
      </c>
      <c r="E328" s="4">
        <f>'[2]GAS WORK'!AI108*1000000</f>
        <v>755000</v>
      </c>
      <c r="F328" s="4">
        <f>'[2]GAS WORK'!AL108*1000000</f>
        <v>0</v>
      </c>
      <c r="G328" s="4">
        <f>'[2]GAS WORK'!AK108*1000000</f>
        <v>1895000</v>
      </c>
      <c r="H328" s="4">
        <f>'[2]GAS WORK'!AJ108*1000000</f>
        <v>0</v>
      </c>
      <c r="I328" s="4">
        <f>'[2]GAS WORK'!AM108*1000000</f>
        <v>3400.0000000000005</v>
      </c>
      <c r="J328" s="4"/>
      <c r="K328" s="4">
        <f>SUM(L328:Q328)</f>
        <v>512966.6192410838</v>
      </c>
      <c r="L328" s="4">
        <f>'[2]GAS WORK'!AP108*1000000</f>
        <v>2829.456083789826</v>
      </c>
      <c r="M328" s="4">
        <f>'[2]GAS WORK'!AQ108*1000000</f>
        <v>1484.949999999982</v>
      </c>
      <c r="N328" s="4">
        <f>'[2]GAS WORK'!AR108*1000000</f>
        <v>34082.71022681638</v>
      </c>
      <c r="O328" s="4">
        <f>'[2]GAS WORK'!AU108*1000000</f>
        <v>0</v>
      </c>
      <c r="P328" s="4">
        <f>'[2]GAS WORK'!AT108*1000000</f>
        <v>474569.5029304776</v>
      </c>
      <c r="Q328" s="4">
        <f>'[2]GAS WORK'!AS108*1000000</f>
        <v>0</v>
      </c>
      <c r="R328" s="4">
        <f>'[2]GAS WORK'!AV108*1000000</f>
        <v>1700.0000000000002</v>
      </c>
      <c r="T328" s="6">
        <f t="shared" si="22"/>
        <v>0.192583953762233</v>
      </c>
    </row>
    <row r="329" spans="1:20" ht="11.25">
      <c r="A329" s="2">
        <v>1998</v>
      </c>
      <c r="B329" s="4">
        <f>SUM(C329:H329)</f>
        <v>2737799.9999999995</v>
      </c>
      <c r="C329" s="4">
        <f>'[2]GAS WORK'!AG109*1000000</f>
        <v>6399.99999999974</v>
      </c>
      <c r="D329" s="4">
        <f>'[2]GAS WORK'!AH109*1000000</f>
        <v>6399.99999999974</v>
      </c>
      <c r="E329" s="4">
        <f>'[2]GAS WORK'!AI109*1000000</f>
        <v>775000</v>
      </c>
      <c r="F329" s="4">
        <f>'[2]GAS WORK'!AL109*1000000</f>
        <v>0</v>
      </c>
      <c r="G329" s="4">
        <f>'[2]GAS WORK'!AK109*1000000</f>
        <v>1950000</v>
      </c>
      <c r="H329" s="4">
        <f>'[2]GAS WORK'!AJ109*1000000</f>
        <v>0</v>
      </c>
      <c r="I329" s="4">
        <f>'[2]GAS WORK'!AM109*1000000</f>
        <v>3200</v>
      </c>
      <c r="J329" s="4"/>
      <c r="K329" s="4">
        <f>SUM(L329:Q329)</f>
        <v>530176.5456620321</v>
      </c>
      <c r="L329" s="4">
        <f>'[2]GAS WORK'!AP109*1000000</f>
        <v>2601.891290007558</v>
      </c>
      <c r="M329" s="4">
        <f>'[2]GAS WORK'!AQ109*1000000</f>
        <v>1406.1714285713717</v>
      </c>
      <c r="N329" s="4">
        <f>'[2]GAS WORK'!AR109*1000000</f>
        <v>35154.25539114419</v>
      </c>
      <c r="O329" s="4">
        <f>'[2]GAS WORK'!AU109*1000000</f>
        <v>0</v>
      </c>
      <c r="P329" s="4">
        <f>'[2]GAS WORK'!AT109*1000000</f>
        <v>491014.22755230893</v>
      </c>
      <c r="Q329" s="4">
        <f>'[2]GAS WORK'!AS109*1000000</f>
        <v>0</v>
      </c>
      <c r="R329" s="4">
        <f>'[2]GAS WORK'!AV109*1000000</f>
        <v>1600</v>
      </c>
      <c r="T329" s="6">
        <f t="shared" si="22"/>
        <v>0.19365057552123316</v>
      </c>
    </row>
    <row r="330" spans="1:20" ht="11.25">
      <c r="A330" s="2">
        <v>1999</v>
      </c>
      <c r="B330" s="4">
        <f>SUM(C330:H330)</f>
        <v>2905599.9999999995</v>
      </c>
      <c r="C330" s="4">
        <f>'[2]GAS WORK'!AG110*1000000</f>
        <v>6799.999999999696</v>
      </c>
      <c r="D330" s="4">
        <f>'[2]GAS WORK'!AH110*1000000</f>
        <v>6799.999999999696</v>
      </c>
      <c r="E330" s="4">
        <f>'[2]GAS WORK'!AI110*1000000</f>
        <v>821000</v>
      </c>
      <c r="F330" s="4">
        <f>'[2]GAS WORK'!AL110*1000000</f>
        <v>0</v>
      </c>
      <c r="G330" s="4">
        <f>'[2]GAS WORK'!AK110*1000000</f>
        <v>2071000.0000000002</v>
      </c>
      <c r="H330" s="4">
        <f>'[2]GAS WORK'!AJ110*1000000</f>
        <v>0</v>
      </c>
      <c r="I330" s="4">
        <f>'[2]GAS WORK'!AM110*1000000</f>
        <v>3400.0000000000005</v>
      </c>
      <c r="J330" s="4"/>
      <c r="K330" s="4">
        <f>SUM(L330:Q330)</f>
        <v>566037.3123312749</v>
      </c>
      <c r="L330" s="4">
        <f>'[2]GAS WORK'!AP110*1000000</f>
        <v>2702.304335058164</v>
      </c>
      <c r="M330" s="4">
        <f>'[2]GAS WORK'!AQ110*1000000</f>
        <v>1502.7999999999333</v>
      </c>
      <c r="N330" s="4">
        <f>'[2]GAS WORK'!AR110*1000000</f>
        <v>37393.69322139047</v>
      </c>
      <c r="O330" s="4">
        <f>'[2]GAS WORK'!AU110*1000000</f>
        <v>0</v>
      </c>
      <c r="P330" s="4">
        <f>'[2]GAS WORK'!AT110*1000000</f>
        <v>524438.5147748262</v>
      </c>
      <c r="Q330" s="4">
        <f>'[2]GAS WORK'!AS110*1000000</f>
        <v>0</v>
      </c>
      <c r="R330" s="4">
        <f>'[2]GAS WORK'!AV110*1000000</f>
        <v>1700.0000000000002</v>
      </c>
      <c r="T330" s="6">
        <f t="shared" si="22"/>
        <v>0.19480909703031213</v>
      </c>
    </row>
    <row r="331" spans="1:20" ht="11.25">
      <c r="A331" s="2">
        <v>2000</v>
      </c>
      <c r="B331" s="4">
        <f>SUM(C331:H331)</f>
        <v>3069627.464</v>
      </c>
      <c r="C331" s="4">
        <f>'[2]GAS WORK'!AG111*1000000</f>
        <v>88813.73199999997</v>
      </c>
      <c r="D331" s="4">
        <f>'[2]GAS WORK'!AH111*1000000</f>
        <v>88813.73199999997</v>
      </c>
      <c r="E331" s="4">
        <f>'[2]GAS WORK'!AI111*1000000</f>
        <v>821000</v>
      </c>
      <c r="F331" s="4">
        <f>'[2]GAS WORK'!AL111*1000000</f>
        <v>0</v>
      </c>
      <c r="G331" s="4">
        <f>'[2]GAS WORK'!AK111*1000000</f>
        <v>2071000.0000000002</v>
      </c>
      <c r="H331" s="4">
        <f>'[2]GAS WORK'!AJ111*1000000</f>
        <v>0</v>
      </c>
      <c r="I331" s="4">
        <f>'[2]GAS WORK'!AM111*1000000</f>
        <v>3400.0000000000005</v>
      </c>
      <c r="J331" s="4"/>
      <c r="K331" s="4">
        <f>SUM(L331:Q331)</f>
        <v>617249.1484799938</v>
      </c>
      <c r="L331" s="4">
        <f>'[2]GAS WORK'!AP111*1000000</f>
        <v>34580.66238505974</v>
      </c>
      <c r="M331" s="4">
        <f>'[2]GAS WORK'!AQ111*1000000</f>
        <v>19734.4112504</v>
      </c>
      <c r="N331" s="4">
        <f>'[2]GAS WORK'!AR111*1000000</f>
        <v>37520.71396989165</v>
      </c>
      <c r="O331" s="4">
        <f>'[2]GAS WORK'!AU111*1000000</f>
        <v>0</v>
      </c>
      <c r="P331" s="4">
        <f>'[2]GAS WORK'!AT111*1000000</f>
        <v>525413.3608746424</v>
      </c>
      <c r="Q331" s="4">
        <f>'[2]GAS WORK'!AS111*1000000</f>
        <v>0</v>
      </c>
      <c r="R331" s="4">
        <f>'[2]GAS WORK'!AV111*1000000</f>
        <v>1700.0000000000002</v>
      </c>
      <c r="T331" s="6">
        <f t="shared" si="22"/>
        <v>0.20108275538936662</v>
      </c>
    </row>
    <row r="332" spans="2:20" ht="11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T332" s="6"/>
    </row>
    <row r="333" spans="2:20" ht="11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T333" s="6"/>
    </row>
    <row r="336" ht="11.25">
      <c r="A336" s="2" t="s">
        <v>22</v>
      </c>
    </row>
    <row r="337" spans="2:20" ht="11.25">
      <c r="B337" s="2" t="s">
        <v>2</v>
      </c>
      <c r="K337" s="2" t="s">
        <v>3</v>
      </c>
      <c r="T337" s="2" t="s">
        <v>4</v>
      </c>
    </row>
    <row r="338" spans="1:20" ht="33.75">
      <c r="A338" s="3" t="s">
        <v>5</v>
      </c>
      <c r="B338" s="3" t="s">
        <v>23</v>
      </c>
      <c r="D338" s="3"/>
      <c r="E338" s="3"/>
      <c r="F338" s="3"/>
      <c r="G338" s="3"/>
      <c r="H338" s="3"/>
      <c r="I338" s="3"/>
      <c r="J338" s="3"/>
      <c r="K338" s="3" t="s">
        <v>24</v>
      </c>
      <c r="M338" s="3"/>
      <c r="N338" s="3"/>
      <c r="O338" s="3"/>
      <c r="P338" s="3"/>
      <c r="Q338" s="3"/>
      <c r="R338" s="3"/>
      <c r="T338" s="3" t="s">
        <v>25</v>
      </c>
    </row>
    <row r="339" spans="2:20" ht="22.5">
      <c r="B339" s="3" t="s">
        <v>6</v>
      </c>
      <c r="C339" s="12" t="s">
        <v>26</v>
      </c>
      <c r="D339" s="12" t="s">
        <v>27</v>
      </c>
      <c r="E339" s="12" t="s">
        <v>28</v>
      </c>
      <c r="F339" s="3" t="s">
        <v>29</v>
      </c>
      <c r="G339" s="2" t="s">
        <v>30</v>
      </c>
      <c r="H339" s="3" t="s">
        <v>31</v>
      </c>
      <c r="I339" s="3" t="s">
        <v>32</v>
      </c>
      <c r="J339" s="3"/>
      <c r="K339" s="3" t="s">
        <v>8</v>
      </c>
      <c r="L339" s="12" t="s">
        <v>26</v>
      </c>
      <c r="M339" s="12" t="s">
        <v>27</v>
      </c>
      <c r="N339" s="12" t="s">
        <v>28</v>
      </c>
      <c r="O339" s="3" t="s">
        <v>29</v>
      </c>
      <c r="P339" s="2" t="s">
        <v>30</v>
      </c>
      <c r="Q339" s="3" t="s">
        <v>31</v>
      </c>
      <c r="R339" s="3" t="s">
        <v>32</v>
      </c>
      <c r="T339" s="2" t="s">
        <v>18</v>
      </c>
    </row>
    <row r="340" spans="1:21" ht="11.25">
      <c r="A340" s="2">
        <v>1900</v>
      </c>
      <c r="B340" s="4">
        <f aca="true" t="shared" si="25" ref="B340:B371">SUM(C340:I340)</f>
        <v>781447.4417727265</v>
      </c>
      <c r="C340" s="4"/>
      <c r="D340" s="4">
        <f>'[2]RENEWABLES'!AC11*1000000</f>
        <v>0</v>
      </c>
      <c r="E340" s="4">
        <f>'[2]RENEWABLES'!AQ11*1000000</f>
        <v>32405.547726880992</v>
      </c>
      <c r="F340" s="4">
        <f>'[2]RENEWABLES'!AA11*1000000</f>
        <v>1919.9999999999998</v>
      </c>
      <c r="G340" s="4">
        <f>'[2]RENEWABLES'!AB11*1000000</f>
        <v>0</v>
      </c>
      <c r="H340" s="4">
        <f>'[2]FOOD BIO'!C11*1000000</f>
        <v>747121.8940458455</v>
      </c>
      <c r="I340" s="4"/>
      <c r="J340" s="4"/>
      <c r="K340" s="4">
        <f aca="true" t="shared" si="26" ref="K340:K371">SUM(L340:R340)</f>
        <v>36152.283698229134</v>
      </c>
      <c r="L340" s="4"/>
      <c r="M340" s="4">
        <f>'[2]RENEWABLES'!R11*1000000</f>
        <v>0</v>
      </c>
      <c r="N340" s="4">
        <f>'[2]RENEWABLES'!AR11*1000000</f>
        <v>1074.4028311999953</v>
      </c>
      <c r="O340" s="4">
        <f>'[2]RENEWABLES'!K11*1000000</f>
        <v>740.016</v>
      </c>
      <c r="P340" s="4">
        <f>'[2]RENEWABLES'!L11*1000000</f>
        <v>0</v>
      </c>
      <c r="Q340" s="4">
        <f>'[2]FOOD BIO'!G11*1000000</f>
        <v>34337.86486702914</v>
      </c>
      <c r="R340" s="4"/>
      <c r="T340" s="6">
        <f aca="true" t="shared" si="27" ref="T340:T371">K340/B340</f>
        <v>0.04626323123691733</v>
      </c>
      <c r="U340" s="6"/>
    </row>
    <row r="341" spans="1:20" ht="11.25">
      <c r="A341" s="2">
        <v>1901</v>
      </c>
      <c r="B341" s="4">
        <f t="shared" si="25"/>
        <v>791680.4146081681</v>
      </c>
      <c r="C341" s="4"/>
      <c r="D341" s="4">
        <f>'[2]RENEWABLES'!AC12*1000000</f>
        <v>0</v>
      </c>
      <c r="E341" s="4">
        <f>'[2]RENEWABLES'!AQ12*1000000</f>
        <v>32134.241950229578</v>
      </c>
      <c r="F341" s="4">
        <f>'[2]RENEWABLES'!AA12*1000000</f>
        <v>2214.1714285714284</v>
      </c>
      <c r="G341" s="4">
        <f>'[2]RENEWABLES'!AB12*1000000</f>
        <v>0</v>
      </c>
      <c r="H341" s="4">
        <f>'[2]FOOD BIO'!C12*1000000</f>
        <v>757332.0012293671</v>
      </c>
      <c r="I341" s="4"/>
      <c r="J341" s="4"/>
      <c r="K341" s="4">
        <f t="shared" si="26"/>
        <v>36519.95038569684</v>
      </c>
      <c r="L341" s="4"/>
      <c r="M341" s="4">
        <f>'[2]RENEWABLES'!R12*1000000</f>
        <v>0</v>
      </c>
      <c r="N341" s="4">
        <f>'[2]RENEWABLES'!AR12*1000000</f>
        <v>1076.060709616092</v>
      </c>
      <c r="O341" s="4">
        <f>'[2]RENEWABLES'!K12*1000000</f>
        <v>853.3970228571428</v>
      </c>
      <c r="P341" s="4">
        <f>'[2]RENEWABLES'!L12*1000000</f>
        <v>0</v>
      </c>
      <c r="Q341" s="4">
        <f>'[2]FOOD BIO'!G12*1000000</f>
        <v>34590.4926532236</v>
      </c>
      <c r="R341" s="4"/>
      <c r="T341" s="6">
        <f t="shared" si="27"/>
        <v>0.04612966256563504</v>
      </c>
    </row>
    <row r="342" spans="1:20" ht="11.25">
      <c r="A342" s="2">
        <v>1902</v>
      </c>
      <c r="B342" s="4">
        <f t="shared" si="25"/>
        <v>801565.1499167132</v>
      </c>
      <c r="C342" s="4"/>
      <c r="D342" s="4">
        <f>'[2]RENEWABLES'!AC13*1000000</f>
        <v>0</v>
      </c>
      <c r="E342" s="4">
        <f>'[2]RENEWABLES'!AQ13*1000000</f>
        <v>32338.863907953153</v>
      </c>
      <c r="F342" s="4">
        <f>'[2]RENEWABLES'!AA13*1000000</f>
        <v>2508.3428571428567</v>
      </c>
      <c r="G342" s="4">
        <f>'[2]RENEWABLES'!AB13*1000000</f>
        <v>0</v>
      </c>
      <c r="H342" s="4">
        <f>'[2]FOOD BIO'!C13*1000000</f>
        <v>766717.9431516172</v>
      </c>
      <c r="I342" s="4"/>
      <c r="J342" s="4"/>
      <c r="K342" s="4">
        <f t="shared" si="26"/>
        <v>36860.208925711304</v>
      </c>
      <c r="L342" s="4"/>
      <c r="M342" s="4">
        <f>'[2]RENEWABLES'!R13*1000000</f>
        <v>0</v>
      </c>
      <c r="N342" s="4">
        <f>'[2]RENEWABLES'!AR13*1000000</f>
        <v>1092.8782527162352</v>
      </c>
      <c r="O342" s="4">
        <f>'[2]RENEWABLES'!K13*1000000</f>
        <v>966.7780457142857</v>
      </c>
      <c r="P342" s="4">
        <f>'[2]RENEWABLES'!L13*1000000</f>
        <v>0</v>
      </c>
      <c r="Q342" s="4">
        <f>'[2]FOOD BIO'!G13*1000000</f>
        <v>34800.552627280784</v>
      </c>
      <c r="R342" s="4"/>
      <c r="T342" s="6">
        <f t="shared" si="27"/>
        <v>0.04598529380867079</v>
      </c>
    </row>
    <row r="343" spans="1:20" ht="11.25">
      <c r="A343" s="2">
        <v>1903</v>
      </c>
      <c r="B343" s="4">
        <f t="shared" si="25"/>
        <v>812016.0507342339</v>
      </c>
      <c r="C343" s="4"/>
      <c r="D343" s="4">
        <f>'[2]RENEWABLES'!AC14*1000000</f>
        <v>0</v>
      </c>
      <c r="E343" s="4">
        <f>'[2]RENEWABLES'!AQ14*1000000</f>
        <v>32414.228053176732</v>
      </c>
      <c r="F343" s="4">
        <f>'[2]RENEWABLES'!AA14*1000000</f>
        <v>2802.514285714286</v>
      </c>
      <c r="G343" s="4">
        <f>'[2]RENEWABLES'!AB14*1000000</f>
        <v>0</v>
      </c>
      <c r="H343" s="4">
        <f>'[2]FOOD BIO'!C14*1000000</f>
        <v>776799.3083953429</v>
      </c>
      <c r="I343" s="4"/>
      <c r="J343" s="4"/>
      <c r="K343" s="4">
        <f t="shared" si="26"/>
        <v>37223.27712380409</v>
      </c>
      <c r="L343" s="4"/>
      <c r="M343" s="4">
        <f>'[2]RENEWABLES'!R14*1000000</f>
        <v>0</v>
      </c>
      <c r="N343" s="4">
        <f>'[2]RENEWABLES'!AR14*1000000</f>
        <v>1105.592416163193</v>
      </c>
      <c r="O343" s="4">
        <f>'[2]RENEWABLES'!K14*1000000</f>
        <v>1080.3692571428571</v>
      </c>
      <c r="P343" s="4">
        <f>'[2]RENEWABLES'!L14*1000000</f>
        <v>0</v>
      </c>
      <c r="Q343" s="4">
        <f>'[2]FOOD BIO'!G14*1000000</f>
        <v>35037.31545049804</v>
      </c>
      <c r="R343" s="4"/>
      <c r="T343" s="6">
        <f t="shared" si="27"/>
        <v>0.0458405681638268</v>
      </c>
    </row>
    <row r="344" spans="1:20" ht="11.25">
      <c r="A344" s="2">
        <v>1904</v>
      </c>
      <c r="B344" s="4">
        <f t="shared" si="25"/>
        <v>821949.412438438</v>
      </c>
      <c r="C344" s="4"/>
      <c r="D344" s="4">
        <f>'[2]RENEWABLES'!AC15*1000000</f>
        <v>0</v>
      </c>
      <c r="E344" s="4">
        <f>'[2]RENEWABLES'!AQ15*1000000</f>
        <v>33118.185948400314</v>
      </c>
      <c r="F344" s="4">
        <f>'[2]RENEWABLES'!AA15*1000000</f>
        <v>3096.6857142857143</v>
      </c>
      <c r="G344" s="4">
        <f>'[2]RENEWABLES'!AB15*1000000</f>
        <v>0</v>
      </c>
      <c r="H344" s="4">
        <f>'[2]FOOD BIO'!C15*1000000</f>
        <v>785734.540775752</v>
      </c>
      <c r="I344" s="4"/>
      <c r="J344" s="4"/>
      <c r="K344" s="4">
        <f t="shared" si="26"/>
        <v>37553.874332983694</v>
      </c>
      <c r="L344" s="4"/>
      <c r="M344" s="4">
        <f>'[2]RENEWABLES'!R15*1000000</f>
        <v>0</v>
      </c>
      <c r="N344" s="4">
        <f>'[2]RENEWABLES'!AR15*1000000</f>
        <v>1139.1765768312835</v>
      </c>
      <c r="O344" s="4">
        <f>'[2]RENEWABLES'!K15*1000000</f>
        <v>1197.0238628571428</v>
      </c>
      <c r="P344" s="4">
        <f>'[2]RENEWABLES'!L15*1000000</f>
        <v>0</v>
      </c>
      <c r="Q344" s="4">
        <f>'[2]FOOD BIO'!G15*1000000</f>
        <v>35217.673893295265</v>
      </c>
      <c r="R344" s="4"/>
      <c r="T344" s="6">
        <f t="shared" si="27"/>
        <v>0.04568879028889918</v>
      </c>
    </row>
    <row r="345" spans="1:20" ht="11.25">
      <c r="A345" s="2">
        <v>1905</v>
      </c>
      <c r="B345" s="4">
        <f t="shared" si="25"/>
        <v>829806.3925830018</v>
      </c>
      <c r="C345" s="4"/>
      <c r="D345" s="4">
        <f>'[2]RENEWABLES'!AC16*1000000</f>
        <v>0</v>
      </c>
      <c r="E345" s="4">
        <f>'[2]RENEWABLES'!AQ16*1000000</f>
        <v>31049.01884362389</v>
      </c>
      <c r="F345" s="4">
        <f>'[2]RENEWABLES'!AA16*1000000</f>
        <v>3390.8571428571436</v>
      </c>
      <c r="G345" s="4">
        <f>'[2]RENEWABLES'!AB16*1000000</f>
        <v>0</v>
      </c>
      <c r="H345" s="4">
        <f>'[2]FOOD BIO'!C16*1000000</f>
        <v>795366.5165965207</v>
      </c>
      <c r="I345" s="4"/>
      <c r="J345" s="4"/>
      <c r="K345" s="4">
        <f t="shared" si="26"/>
        <v>37818.23491722488</v>
      </c>
      <c r="L345" s="4"/>
      <c r="M345" s="4">
        <f>'[2]RENEWABLES'!R16*1000000</f>
        <v>0</v>
      </c>
      <c r="N345" s="4">
        <f>'[2]RENEWABLES'!AR16*1000000</f>
        <v>1080.2502358289764</v>
      </c>
      <c r="O345" s="4">
        <f>'[2]RENEWABLES'!K16*1000000</f>
        <v>1313.2789714285714</v>
      </c>
      <c r="P345" s="4">
        <f>'[2]RENEWABLES'!L16*1000000</f>
        <v>0</v>
      </c>
      <c r="Q345" s="4">
        <f>'[2]FOOD BIO'!G16*1000000</f>
        <v>35424.70570996733</v>
      </c>
      <c r="R345" s="4"/>
      <c r="T345" s="6">
        <f t="shared" si="27"/>
        <v>0.04557476931396632</v>
      </c>
    </row>
    <row r="346" spans="1:20" ht="11.25">
      <c r="A346" s="2">
        <v>1906</v>
      </c>
      <c r="B346" s="4">
        <f t="shared" si="25"/>
        <v>840986.6238329426</v>
      </c>
      <c r="C346" s="4"/>
      <c r="D346" s="4">
        <f>'[2]RENEWABLES'!AC17*1000000</f>
        <v>0</v>
      </c>
      <c r="E346" s="4">
        <f>'[2]RENEWABLES'!AQ17*1000000</f>
        <v>33157.35173884747</v>
      </c>
      <c r="F346" s="4">
        <f>'[2]RENEWABLES'!AA17*1000000</f>
        <v>3685.0285714285724</v>
      </c>
      <c r="G346" s="4">
        <f>'[2]RENEWABLES'!AB17*1000000</f>
        <v>0</v>
      </c>
      <c r="H346" s="4">
        <f>'[2]FOOD BIO'!C17*1000000</f>
        <v>804144.2435226665</v>
      </c>
      <c r="I346" s="4"/>
      <c r="J346" s="4"/>
      <c r="K346" s="4">
        <f t="shared" si="26"/>
        <v>38187.8668150956</v>
      </c>
      <c r="L346" s="4"/>
      <c r="M346" s="4">
        <f>'[2]RENEWABLES'!R17*1000000</f>
        <v>0</v>
      </c>
      <c r="N346" s="4">
        <f>'[2]RENEWABLES'!AR17*1000000</f>
        <v>1171.7281914428017</v>
      </c>
      <c r="O346" s="4">
        <f>'[2]RENEWABLES'!K17*1000000</f>
        <v>1426.9351885714289</v>
      </c>
      <c r="P346" s="4">
        <f>'[2]RENEWABLES'!L17*1000000</f>
        <v>0</v>
      </c>
      <c r="Q346" s="4">
        <f>'[2]FOOD BIO'!G17*1000000</f>
        <v>35589.20343508137</v>
      </c>
      <c r="R346" s="4"/>
      <c r="T346" s="6">
        <f t="shared" si="27"/>
        <v>0.045408411659448</v>
      </c>
    </row>
    <row r="347" spans="1:20" ht="11.25">
      <c r="A347" s="2">
        <v>1907</v>
      </c>
      <c r="B347" s="4">
        <f t="shared" si="25"/>
        <v>849689.7758873099</v>
      </c>
      <c r="C347" s="4"/>
      <c r="D347" s="4">
        <f>'[2]RENEWABLES'!AC18*1000000</f>
        <v>0</v>
      </c>
      <c r="E347" s="4">
        <f>'[2]RENEWABLES'!AQ18*1000000</f>
        <v>32715.684634071047</v>
      </c>
      <c r="F347" s="4">
        <f>'[2]RENEWABLES'!AA18*1000000</f>
        <v>3979.200000000001</v>
      </c>
      <c r="G347" s="4">
        <f>'[2]RENEWABLES'!AB18*1000000</f>
        <v>0</v>
      </c>
      <c r="H347" s="4">
        <f>'[2]FOOD BIO'!C18*1000000</f>
        <v>812994.8912532389</v>
      </c>
      <c r="I347" s="4"/>
      <c r="J347" s="4"/>
      <c r="K347" s="4">
        <f t="shared" si="26"/>
        <v>38475.20578105744</v>
      </c>
      <c r="L347" s="4"/>
      <c r="M347" s="4">
        <f>'[2]RENEWABLES'!R18*1000000</f>
        <v>0</v>
      </c>
      <c r="N347" s="4">
        <f>'[2]RENEWABLES'!AR18*1000000</f>
        <v>1176.8991956911675</v>
      </c>
      <c r="O347" s="4">
        <f>'[2]RENEWABLES'!K18*1000000</f>
        <v>1545.6207600000005</v>
      </c>
      <c r="P347" s="4">
        <f>'[2]RENEWABLES'!L18*1000000</f>
        <v>0</v>
      </c>
      <c r="Q347" s="4">
        <f>'[2]FOOD BIO'!G18*1000000</f>
        <v>35752.68582536627</v>
      </c>
      <c r="R347" s="4"/>
      <c r="T347" s="6">
        <f t="shared" si="27"/>
        <v>0.045281474336770426</v>
      </c>
    </row>
    <row r="348" spans="1:20" ht="11.25">
      <c r="A348" s="2">
        <v>1908</v>
      </c>
      <c r="B348" s="4">
        <f t="shared" si="25"/>
        <v>861493.9643865158</v>
      </c>
      <c r="C348" s="4"/>
      <c r="D348" s="4">
        <f>'[2]RENEWABLES'!AC19*1000000</f>
        <v>0</v>
      </c>
      <c r="E348" s="4">
        <f>'[2]RENEWABLES'!AQ19*1000000</f>
        <v>35934.01752929463</v>
      </c>
      <c r="F348" s="4">
        <f>'[2]RENEWABLES'!AA19*1000000</f>
        <v>4273.3714285714295</v>
      </c>
      <c r="G348" s="4">
        <f>'[2]RENEWABLES'!AB19*1000000</f>
        <v>0</v>
      </c>
      <c r="H348" s="4">
        <f>'[2]FOOD BIO'!C19*1000000</f>
        <v>821286.5754286498</v>
      </c>
      <c r="I348" s="4"/>
      <c r="J348" s="4"/>
      <c r="K348" s="4">
        <f t="shared" si="26"/>
        <v>38878.7389748522</v>
      </c>
      <c r="L348" s="4"/>
      <c r="M348" s="4">
        <f>'[2]RENEWABLES'!R19*1000000</f>
        <v>0</v>
      </c>
      <c r="N348" s="4">
        <f>'[2]RENEWABLES'!AR19*1000000</f>
        <v>1312.7617272150474</v>
      </c>
      <c r="O348" s="4">
        <f>'[2]RENEWABLES'!K19*1000000</f>
        <v>1678.4734628571434</v>
      </c>
      <c r="P348" s="4">
        <f>'[2]RENEWABLES'!L19*1000000</f>
        <v>0</v>
      </c>
      <c r="Q348" s="4">
        <f>'[2]FOOD BIO'!G19*1000000</f>
        <v>35887.503784780005</v>
      </c>
      <c r="R348" s="4"/>
      <c r="T348" s="6">
        <f t="shared" si="27"/>
        <v>0.045129438605572114</v>
      </c>
    </row>
    <row r="349" spans="1:20" ht="11.25">
      <c r="A349" s="2">
        <v>1909</v>
      </c>
      <c r="B349" s="4">
        <f t="shared" si="25"/>
        <v>875272.922179358</v>
      </c>
      <c r="C349" s="4"/>
      <c r="D349" s="4">
        <f>'[2]RENEWABLES'!AC20*1000000</f>
        <v>0</v>
      </c>
      <c r="E349" s="4">
        <f>'[2]RENEWABLES'!AQ20*1000000</f>
        <v>40742.350424518205</v>
      </c>
      <c r="F349" s="4">
        <f>'[2]RENEWABLES'!AA20*1000000</f>
        <v>4567.542857142858</v>
      </c>
      <c r="G349" s="4">
        <f>'[2]RENEWABLES'!AB20*1000000</f>
        <v>0</v>
      </c>
      <c r="H349" s="4">
        <f>'[2]FOOD BIO'!C20*1000000</f>
        <v>829963.0288976969</v>
      </c>
      <c r="I349" s="4"/>
      <c r="J349" s="4"/>
      <c r="K349" s="4">
        <f t="shared" si="26"/>
        <v>39299.68840548637</v>
      </c>
      <c r="L349" s="4"/>
      <c r="M349" s="4">
        <f>'[2]RENEWABLES'!R20*1000000</f>
        <v>0</v>
      </c>
      <c r="N349" s="4">
        <f>'[2]RENEWABLES'!AR20*1000000</f>
        <v>1511.9988191240095</v>
      </c>
      <c r="O349" s="4">
        <f>'[2]RENEWABLES'!K20*1000000</f>
        <v>1752.566194285715</v>
      </c>
      <c r="P349" s="4">
        <f>'[2]RENEWABLES'!L20*1000000</f>
        <v>0</v>
      </c>
      <c r="Q349" s="4">
        <f>'[2]FOOD BIO'!G20*1000000</f>
        <v>36035.123392076646</v>
      </c>
      <c r="R349" s="4"/>
      <c r="T349" s="6">
        <f t="shared" si="27"/>
        <v>0.044899924823029326</v>
      </c>
    </row>
    <row r="350" spans="1:20" ht="11.25">
      <c r="A350" s="2">
        <v>1910</v>
      </c>
      <c r="B350" s="4">
        <f t="shared" si="25"/>
        <v>881512.8723351483</v>
      </c>
      <c r="C350" s="4"/>
      <c r="D350" s="4">
        <f>'[2]RENEWABLES'!AC21*1000000</f>
        <v>0</v>
      </c>
      <c r="E350" s="4">
        <f>'[2]RENEWABLES'!AQ21*1000000</f>
        <v>39220.68331974178</v>
      </c>
      <c r="F350" s="4">
        <f>'[2]RENEWABLES'!AA21*1000000</f>
        <v>4861.714285714288</v>
      </c>
      <c r="G350" s="4">
        <f>'[2]RENEWABLES'!AB21*1000000</f>
        <v>0</v>
      </c>
      <c r="H350" s="4">
        <f>'[2]FOOD BIO'!C21*1000000</f>
        <v>837430.4747296922</v>
      </c>
      <c r="I350" s="4"/>
      <c r="J350" s="4"/>
      <c r="K350" s="4">
        <f t="shared" si="26"/>
        <v>39451.48658446516</v>
      </c>
      <c r="L350" s="4"/>
      <c r="M350" s="4">
        <f>'[2]RENEWABLES'!R21*1000000</f>
        <v>0</v>
      </c>
      <c r="N350" s="4">
        <f>'[2]RENEWABLES'!AR21*1000000</f>
        <v>1481.4338037281543</v>
      </c>
      <c r="O350" s="4">
        <f>'[2]RENEWABLES'!K21*1000000</f>
        <v>1843.5620571428578</v>
      </c>
      <c r="P350" s="4">
        <f>'[2]RENEWABLES'!L21*1000000</f>
        <v>0</v>
      </c>
      <c r="Q350" s="4">
        <f>'[2]FOOD BIO'!G21*1000000</f>
        <v>36126.49072359414</v>
      </c>
      <c r="R350" s="4"/>
      <c r="T350" s="6">
        <f t="shared" si="27"/>
        <v>0.044754294375710296</v>
      </c>
    </row>
    <row r="351" spans="1:20" ht="11.25">
      <c r="A351" s="2">
        <v>1911</v>
      </c>
      <c r="B351" s="4">
        <f t="shared" si="25"/>
        <v>892031.1597336204</v>
      </c>
      <c r="C351" s="4"/>
      <c r="D351" s="4">
        <f>'[2]RENEWABLES'!AC22*1000000</f>
        <v>0</v>
      </c>
      <c r="E351" s="4">
        <f>'[2]RENEWABLES'!AQ22*1000000</f>
        <v>41599.01621496536</v>
      </c>
      <c r="F351" s="4">
        <f>'[2]RENEWABLES'!AA22*1000000</f>
        <v>5155.885714285716</v>
      </c>
      <c r="G351" s="4">
        <f>'[2]RENEWABLES'!AB22*1000000</f>
        <v>0</v>
      </c>
      <c r="H351" s="4">
        <f>'[2]FOOD BIO'!C22*1000000</f>
        <v>845276.2578043693</v>
      </c>
      <c r="I351" s="4"/>
      <c r="J351" s="4"/>
      <c r="K351" s="4">
        <f t="shared" si="26"/>
        <v>39792.38123635866</v>
      </c>
      <c r="L351" s="4"/>
      <c r="M351" s="4">
        <f>'[2]RENEWABLES'!R22*1000000</f>
        <v>0</v>
      </c>
      <c r="N351" s="4">
        <f>'[2]RENEWABLES'!AR22*1000000</f>
        <v>1597.7036874199805</v>
      </c>
      <c r="O351" s="4">
        <f>'[2]RENEWABLES'!K22*1000000</f>
        <v>1964.0057657142868</v>
      </c>
      <c r="P351" s="4">
        <f>'[2]RENEWABLES'!L22*1000000</f>
        <v>0</v>
      </c>
      <c r="Q351" s="4">
        <f>'[2]FOOD BIO'!G22*1000000</f>
        <v>36230.671783224396</v>
      </c>
      <c r="R351" s="4"/>
      <c r="T351" s="6">
        <f t="shared" si="27"/>
        <v>0.04460873457407197</v>
      </c>
    </row>
    <row r="352" spans="1:20" ht="11.25">
      <c r="A352" s="2">
        <v>1912</v>
      </c>
      <c r="B352" s="4">
        <f t="shared" si="25"/>
        <v>900870.1866047985</v>
      </c>
      <c r="C352" s="4"/>
      <c r="D352" s="4">
        <f>'[2]RENEWABLES'!AC23*1000000</f>
        <v>0</v>
      </c>
      <c r="E352" s="4">
        <f>'[2]RENEWABLES'!AQ23*1000000</f>
        <v>42237.34911018894</v>
      </c>
      <c r="F352" s="4">
        <f>'[2]RENEWABLES'!AA23*1000000</f>
        <v>5450.057142857144</v>
      </c>
      <c r="G352" s="4">
        <f>'[2]RENEWABLES'!AB23*1000000</f>
        <v>0</v>
      </c>
      <c r="H352" s="4">
        <f>'[2]FOOD BIO'!C23*1000000</f>
        <v>853182.7803517524</v>
      </c>
      <c r="I352" s="4"/>
      <c r="J352" s="4"/>
      <c r="K352" s="4">
        <f t="shared" si="26"/>
        <v>40072.674191288774</v>
      </c>
      <c r="L352" s="4"/>
      <c r="M352" s="4">
        <f>'[2]RENEWABLES'!R23*1000000</f>
        <v>0</v>
      </c>
      <c r="N352" s="4">
        <f>'[2]RENEWABLES'!AR23*1000000</f>
        <v>1649.6834573657277</v>
      </c>
      <c r="O352" s="4">
        <f>'[2]RENEWABLES'!K23*1000000</f>
        <v>2089.143154285715</v>
      </c>
      <c r="P352" s="4">
        <f>'[2]RENEWABLES'!L23*1000000</f>
        <v>0</v>
      </c>
      <c r="Q352" s="4">
        <f>'[2]FOOD BIO'!G23*1000000</f>
        <v>36333.84757963733</v>
      </c>
      <c r="R352" s="4"/>
      <c r="T352" s="6">
        <f t="shared" si="27"/>
        <v>0.04448218487761789</v>
      </c>
    </row>
    <row r="353" spans="1:20" ht="11.25">
      <c r="A353" s="2">
        <v>1913</v>
      </c>
      <c r="B353" s="4">
        <f t="shared" si="25"/>
        <v>912569.0784534981</v>
      </c>
      <c r="C353" s="4"/>
      <c r="D353" s="4">
        <f>'[2]RENEWABLES'!AC24*1000000</f>
        <v>0</v>
      </c>
      <c r="E353" s="4">
        <f>'[2]RENEWABLES'!AQ24*1000000</f>
        <v>46325.68200541253</v>
      </c>
      <c r="F353" s="4">
        <f>'[2]RENEWABLES'!AA24*1000000</f>
        <v>5744.228571428573</v>
      </c>
      <c r="G353" s="4">
        <f>'[2]RENEWABLES'!AB24*1000000</f>
        <v>0</v>
      </c>
      <c r="H353" s="4">
        <f>'[2]FOOD BIO'!C24*1000000</f>
        <v>860499.167876657</v>
      </c>
      <c r="I353" s="4"/>
      <c r="J353" s="4"/>
      <c r="K353" s="4">
        <f t="shared" si="26"/>
        <v>40493.12754075585</v>
      </c>
      <c r="L353" s="4"/>
      <c r="M353" s="4">
        <f>'[2]RENEWABLES'!R24*1000000</f>
        <v>0</v>
      </c>
      <c r="N353" s="4">
        <f>'[2]RENEWABLES'!AR24*1000000</f>
        <v>1840.1204544344334</v>
      </c>
      <c r="O353" s="4">
        <f>'[2]RENEWABLES'!K24*1000000</f>
        <v>2244.557314285715</v>
      </c>
      <c r="P353" s="4">
        <f>'[2]RENEWABLES'!L24*1000000</f>
        <v>0</v>
      </c>
      <c r="Q353" s="4">
        <f>'[2]FOOD BIO'!G24*1000000</f>
        <v>36408.4497720357</v>
      </c>
      <c r="R353" s="4"/>
      <c r="T353" s="6">
        <f t="shared" si="27"/>
        <v>0.044372671063299965</v>
      </c>
    </row>
    <row r="354" spans="1:20" ht="11.25">
      <c r="A354" s="2">
        <v>1914</v>
      </c>
      <c r="B354" s="4">
        <f t="shared" si="25"/>
        <v>918536.838238728</v>
      </c>
      <c r="C354" s="4"/>
      <c r="D354" s="4">
        <f>'[2]RENEWABLES'!AC25*1000000</f>
        <v>0</v>
      </c>
      <c r="E354" s="4">
        <f>'[2]RENEWABLES'!AQ25*1000000</f>
        <v>45284.014900636095</v>
      </c>
      <c r="F354" s="4">
        <f>'[2]RENEWABLES'!AA25*1000000</f>
        <v>6038.4</v>
      </c>
      <c r="G354" s="4">
        <f>'[2]RENEWABLES'!AB25*1000000</f>
        <v>0</v>
      </c>
      <c r="H354" s="4">
        <f>'[2]FOOD BIO'!C25*1000000</f>
        <v>867214.4233380919</v>
      </c>
      <c r="I354" s="4"/>
      <c r="J354" s="4"/>
      <c r="K354" s="4">
        <f t="shared" si="26"/>
        <v>40678.23256986175</v>
      </c>
      <c r="L354" s="4"/>
      <c r="M354" s="4">
        <f>'[2]RENEWABLES'!R25*1000000</f>
        <v>0</v>
      </c>
      <c r="N354" s="4">
        <f>'[2]RENEWABLES'!AR25*1000000</f>
        <v>1828.4271249446617</v>
      </c>
      <c r="O354" s="4">
        <f>'[2]RENEWABLES'!K25*1000000</f>
        <v>2395.28232</v>
      </c>
      <c r="P354" s="4">
        <f>'[2]RENEWABLES'!L25*1000000</f>
        <v>0</v>
      </c>
      <c r="Q354" s="4">
        <f>'[2]FOOD BIO'!G25*1000000</f>
        <v>36454.52312491709</v>
      </c>
      <c r="R354" s="4"/>
      <c r="T354" s="6">
        <f t="shared" si="27"/>
        <v>0.044285902183151704</v>
      </c>
    </row>
    <row r="355" spans="1:20" ht="11.25">
      <c r="A355" s="2">
        <v>1915</v>
      </c>
      <c r="B355" s="4">
        <f t="shared" si="25"/>
        <v>928947.3890338291</v>
      </c>
      <c r="C355" s="4"/>
      <c r="D355" s="4">
        <f>'[2]RENEWABLES'!AC26*1000000</f>
        <v>0</v>
      </c>
      <c r="E355" s="4">
        <f>'[2]RENEWABLES'!AQ26*1000000</f>
        <v>47062.34779585968</v>
      </c>
      <c r="F355" s="4">
        <f>'[2]RENEWABLES'!AA26*1000000</f>
        <v>7578.9473684210525</v>
      </c>
      <c r="G355" s="4">
        <f>'[2]RENEWABLES'!AB26*1000000</f>
        <v>0</v>
      </c>
      <c r="H355" s="4">
        <f>'[2]FOOD BIO'!C26*1000000</f>
        <v>874306.0938695484</v>
      </c>
      <c r="I355" s="4"/>
      <c r="J355" s="4"/>
      <c r="K355" s="4">
        <f t="shared" si="26"/>
        <v>41494.628080895476</v>
      </c>
      <c r="L355" s="4"/>
      <c r="M355" s="4">
        <f>'[2]RENEWABLES'!R26*1000000</f>
        <v>0</v>
      </c>
      <c r="N355" s="4">
        <f>'[2]RENEWABLES'!AR26*1000000</f>
        <v>1931.8784859562363</v>
      </c>
      <c r="O355" s="4">
        <f>'[2]RENEWABLES'!K26*1000000</f>
        <v>3049.344</v>
      </c>
      <c r="P355" s="4">
        <f>'[2]RENEWABLES'!L26*1000000</f>
        <v>0</v>
      </c>
      <c r="Q355" s="4">
        <f>'[2]FOOD BIO'!G26*1000000</f>
        <v>36513.40559493924</v>
      </c>
      <c r="R355" s="4"/>
      <c r="T355" s="6">
        <f t="shared" si="27"/>
        <v>0.04466843716957192</v>
      </c>
    </row>
    <row r="356" spans="1:20" ht="11.25">
      <c r="A356" s="2">
        <v>1916</v>
      </c>
      <c r="B356" s="4">
        <f t="shared" si="25"/>
        <v>941855.2552773919</v>
      </c>
      <c r="C356" s="4"/>
      <c r="D356" s="4">
        <f>'[2]RENEWABLES'!AC27*1000000</f>
        <v>0</v>
      </c>
      <c r="E356" s="4">
        <f>'[2]RENEWABLES'!AQ27*1000000</f>
        <v>52690.68069108326</v>
      </c>
      <c r="F356" s="4">
        <f>'[2]RENEWABLES'!AA27*1000000</f>
        <v>8710.12987012987</v>
      </c>
      <c r="G356" s="4">
        <f>'[2]RENEWABLES'!AB27*1000000</f>
        <v>0</v>
      </c>
      <c r="H356" s="4">
        <f>'[2]FOOD BIO'!C27*1000000</f>
        <v>880454.4447161787</v>
      </c>
      <c r="I356" s="4"/>
      <c r="J356" s="4"/>
      <c r="K356" s="4">
        <f t="shared" si="26"/>
        <v>42306.0838638178</v>
      </c>
      <c r="L356" s="4"/>
      <c r="M356" s="4">
        <f>'[2]RENEWABLES'!R27*1000000</f>
        <v>0</v>
      </c>
      <c r="N356" s="4">
        <f>'[2]RENEWABLES'!AR27*1000000</f>
        <v>2200.6374877788744</v>
      </c>
      <c r="O356" s="4">
        <f>'[2]RENEWABLES'!K27*1000000</f>
        <v>3575.39508</v>
      </c>
      <c r="P356" s="4">
        <f>'[2]RENEWABLES'!L27*1000000</f>
        <v>0</v>
      </c>
      <c r="Q356" s="4">
        <f>'[2]FOOD BIO'!G27*1000000</f>
        <v>36530.05129603893</v>
      </c>
      <c r="R356" s="4"/>
      <c r="T356" s="6">
        <f t="shared" si="27"/>
        <v>0.044917818982023905</v>
      </c>
    </row>
    <row r="357" spans="1:20" ht="11.25">
      <c r="A357" s="2">
        <v>1917</v>
      </c>
      <c r="B357" s="4">
        <f t="shared" si="25"/>
        <v>955152.4896814107</v>
      </c>
      <c r="C357" s="4"/>
      <c r="D357" s="4">
        <f>'[2]RENEWABLES'!AC28*1000000</f>
        <v>0</v>
      </c>
      <c r="E357" s="4">
        <f>'[2]RENEWABLES'!AQ28*1000000</f>
        <v>58319.013586306835</v>
      </c>
      <c r="F357" s="4">
        <f>'[2]RENEWABLES'!AA28*1000000</f>
        <v>10190.769230769229</v>
      </c>
      <c r="G357" s="4">
        <f>'[2]RENEWABLES'!AB28*1000000</f>
        <v>0</v>
      </c>
      <c r="H357" s="4">
        <f>'[2]FOOD BIO'!C28*1000000</f>
        <v>886642.7068643346</v>
      </c>
      <c r="I357" s="4"/>
      <c r="J357" s="4"/>
      <c r="K357" s="4">
        <f t="shared" si="26"/>
        <v>43318.72569737953</v>
      </c>
      <c r="L357" s="4"/>
      <c r="M357" s="4">
        <f>'[2]RENEWABLES'!R28*1000000</f>
        <v>0</v>
      </c>
      <c r="N357" s="4">
        <f>'[2]RENEWABLES'!AR28*1000000</f>
        <v>2478.213676273474</v>
      </c>
      <c r="O357" s="4">
        <f>'[2]RENEWABLES'!K28*1000000</f>
        <v>4294.736639999999</v>
      </c>
      <c r="P357" s="4">
        <f>'[2]RENEWABLES'!L28*1000000</f>
        <v>0</v>
      </c>
      <c r="Q357" s="4">
        <f>'[2]FOOD BIO'!G28*1000000</f>
        <v>36545.775381106054</v>
      </c>
      <c r="R357" s="4"/>
      <c r="T357" s="6">
        <f t="shared" si="27"/>
        <v>0.045352680504270486</v>
      </c>
    </row>
    <row r="358" spans="1:20" ht="11.25">
      <c r="A358" s="2">
        <v>1918</v>
      </c>
      <c r="B358" s="4">
        <f t="shared" si="25"/>
        <v>968739.6115758007</v>
      </c>
      <c r="C358" s="4"/>
      <c r="D358" s="4">
        <f>'[2]RENEWABLES'!AC29*1000000</f>
        <v>0</v>
      </c>
      <c r="E358" s="4">
        <f>'[2]RENEWABLES'!AQ29*1000000</f>
        <v>63947.34648153042</v>
      </c>
      <c r="F358" s="4">
        <f>'[2]RENEWABLES'!AA29*1000000</f>
        <v>11921.012658227846</v>
      </c>
      <c r="G358" s="4">
        <f>'[2]RENEWABLES'!AB29*1000000</f>
        <v>0</v>
      </c>
      <c r="H358" s="4">
        <f>'[2]FOOD BIO'!C29*1000000</f>
        <v>892871.2524360424</v>
      </c>
      <c r="I358" s="4"/>
      <c r="J358" s="4"/>
      <c r="K358" s="4">
        <f t="shared" si="26"/>
        <v>44472.844229204115</v>
      </c>
      <c r="L358" s="4"/>
      <c r="M358" s="4">
        <f>'[2]RENEWABLES'!R29*1000000</f>
        <v>0</v>
      </c>
      <c r="N358" s="4">
        <f>'[2]RENEWABLES'!AR29*1000000</f>
        <v>2764.607051440034</v>
      </c>
      <c r="O358" s="4">
        <f>'[2]RENEWABLES'!K29*1000000</f>
        <v>5147.660159999999</v>
      </c>
      <c r="P358" s="4">
        <f>'[2]RENEWABLES'!L29*1000000</f>
        <v>0</v>
      </c>
      <c r="Q358" s="4">
        <f>'[2]FOOD BIO'!G29*1000000</f>
        <v>36560.57701776408</v>
      </c>
      <c r="R358" s="4"/>
      <c r="T358" s="6">
        <f t="shared" si="27"/>
        <v>0.04590794440299839</v>
      </c>
    </row>
    <row r="359" spans="1:20" ht="11.25">
      <c r="A359" s="2">
        <v>1919</v>
      </c>
      <c r="B359" s="4">
        <f t="shared" si="25"/>
        <v>973579.9734083676</v>
      </c>
      <c r="C359" s="4"/>
      <c r="D359" s="4">
        <f>'[2]RENEWABLES'!AC30*1000000</f>
        <v>0</v>
      </c>
      <c r="E359" s="4">
        <f>'[2]RENEWABLES'!AQ30*1000000</f>
        <v>62545.67937675399</v>
      </c>
      <c r="F359" s="4">
        <f>'[2]RENEWABLES'!AA30*1000000</f>
        <v>12905.999999999998</v>
      </c>
      <c r="G359" s="4">
        <f>'[2]RENEWABLES'!AB30*1000000</f>
        <v>0</v>
      </c>
      <c r="H359" s="4">
        <f>'[2]FOOD BIO'!C30*1000000</f>
        <v>898128.2940316136</v>
      </c>
      <c r="I359" s="4"/>
      <c r="J359" s="4"/>
      <c r="K359" s="4">
        <f t="shared" si="26"/>
        <v>44963.43464815461</v>
      </c>
      <c r="L359" s="4"/>
      <c r="M359" s="4">
        <f>'[2]RENEWABLES'!R30*1000000</f>
        <v>0</v>
      </c>
      <c r="N359" s="4">
        <f>'[2]RENEWABLES'!AR30*1000000</f>
        <v>2746.3488107184585</v>
      </c>
      <c r="O359" s="4">
        <f>'[2]RENEWABLES'!K30*1000000</f>
        <v>5683.8024000000005</v>
      </c>
      <c r="P359" s="4">
        <f>'[2]RENEWABLES'!L30*1000000</f>
        <v>0</v>
      </c>
      <c r="Q359" s="4">
        <f>'[2]FOOD BIO'!G30*1000000</f>
        <v>36533.28343743615</v>
      </c>
      <c r="R359" s="4"/>
      <c r="T359" s="6">
        <f t="shared" si="27"/>
        <v>0.04618360676703723</v>
      </c>
    </row>
    <row r="360" spans="1:20" ht="11.25">
      <c r="A360" s="2">
        <v>1920</v>
      </c>
      <c r="B360" s="4">
        <f t="shared" si="25"/>
        <v>1000525.4363665261</v>
      </c>
      <c r="C360" s="4"/>
      <c r="D360" s="4">
        <f>'[2]RENEWABLES'!AC31*1000000</f>
        <v>0</v>
      </c>
      <c r="E360" s="4">
        <f>'[2]RENEWABLES'!AQ31*1000000</f>
        <v>61144.01227197757</v>
      </c>
      <c r="F360" s="4">
        <f>'[2]RENEWABLES'!AA31*1000000</f>
        <v>14246.999999999998</v>
      </c>
      <c r="G360" s="4">
        <f>'[2]RENEWABLES'!AB31*1000000</f>
        <v>0</v>
      </c>
      <c r="H360" s="4">
        <f>'[2]FOOD BIO'!C31*1000000</f>
        <v>925134.4240945484</v>
      </c>
      <c r="I360" s="4"/>
      <c r="J360" s="4"/>
      <c r="K360" s="4">
        <f t="shared" si="26"/>
        <v>46411.48042296973</v>
      </c>
      <c r="L360" s="4"/>
      <c r="M360" s="4">
        <f>'[2]RENEWABLES'!R31*1000000</f>
        <v>0</v>
      </c>
      <c r="N360" s="4">
        <f>'[2]RENEWABLES'!AR31*1000000</f>
        <v>2725.819237473158</v>
      </c>
      <c r="O360" s="4">
        <f>'[2]RENEWABLES'!K31*1000000</f>
        <v>6302.8728</v>
      </c>
      <c r="P360" s="4">
        <f>'[2]RENEWABLES'!L31*1000000</f>
        <v>0</v>
      </c>
      <c r="Q360" s="4">
        <f>'[2]FOOD BIO'!G31*1000000</f>
        <v>37382.78838549658</v>
      </c>
      <c r="R360" s="4"/>
      <c r="T360" s="6">
        <f t="shared" si="27"/>
        <v>0.046387106950040245</v>
      </c>
    </row>
    <row r="361" spans="1:20" ht="11.25">
      <c r="A361" s="2">
        <v>1921</v>
      </c>
      <c r="B361" s="4">
        <f t="shared" si="25"/>
        <v>1014613.25781317</v>
      </c>
      <c r="C361" s="4"/>
      <c r="D361" s="4">
        <f>'[2]RENEWABLES'!AC32*1000000</f>
        <v>0</v>
      </c>
      <c r="E361" s="4">
        <f>'[2]RENEWABLES'!AQ32*1000000</f>
        <v>59742.34516720115</v>
      </c>
      <c r="F361" s="4">
        <f>'[2]RENEWABLES'!AA32*1000000</f>
        <v>16100.186915887847</v>
      </c>
      <c r="G361" s="4">
        <f>'[2]RENEWABLES'!AB32*1000000</f>
        <v>0</v>
      </c>
      <c r="H361" s="4">
        <f>'[2]FOOD BIO'!C32*1000000</f>
        <v>938770.725730081</v>
      </c>
      <c r="I361" s="4"/>
      <c r="J361" s="4"/>
      <c r="K361" s="4">
        <f t="shared" si="26"/>
        <v>47563.53170489559</v>
      </c>
      <c r="L361" s="4"/>
      <c r="M361" s="4">
        <f>'[2]RENEWABLES'!R32*1000000</f>
        <v>0</v>
      </c>
      <c r="N361" s="4">
        <f>'[2]RENEWABLES'!AR32*1000000</f>
        <v>2703.0183317041315</v>
      </c>
      <c r="O361" s="4">
        <f>'[2]RENEWABLES'!K32*1000000</f>
        <v>7178.574239999999</v>
      </c>
      <c r="P361" s="4">
        <f>'[2]RENEWABLES'!L32*1000000</f>
        <v>0</v>
      </c>
      <c r="Q361" s="4">
        <f>'[2]FOOD BIO'!G32*1000000</f>
        <v>37681.93913319146</v>
      </c>
      <c r="R361" s="4"/>
      <c r="T361" s="6">
        <f t="shared" si="27"/>
        <v>0.046878484327526795</v>
      </c>
    </row>
    <row r="362" spans="1:20" ht="11.25">
      <c r="A362" s="2">
        <v>1922</v>
      </c>
      <c r="B362" s="4">
        <f t="shared" si="25"/>
        <v>1029670.3987406085</v>
      </c>
      <c r="C362" s="4"/>
      <c r="D362" s="4">
        <f>'[2]RENEWABLES'!AC33*1000000</f>
        <v>0</v>
      </c>
      <c r="E362" s="4">
        <f>'[2]RENEWABLES'!AQ33*1000000</f>
        <v>59960.67806242472</v>
      </c>
      <c r="F362" s="4">
        <f>'[2]RENEWABLES'!AA33*1000000</f>
        <v>17519.254658385093</v>
      </c>
      <c r="G362" s="4">
        <f>'[2]RENEWABLES'!AB33*1000000</f>
        <v>0</v>
      </c>
      <c r="H362" s="4">
        <f>'[2]FOOD BIO'!C33*1000000</f>
        <v>952190.4660197987</v>
      </c>
      <c r="I362" s="4"/>
      <c r="J362" s="4"/>
      <c r="K362" s="4">
        <f t="shared" si="26"/>
        <v>48521.778104344456</v>
      </c>
      <c r="L362" s="4"/>
      <c r="M362" s="4">
        <f>'[2]RENEWABLES'!R33*1000000</f>
        <v>0</v>
      </c>
      <c r="N362" s="4">
        <f>'[2]RENEWABLES'!AR33*1000000</f>
        <v>2754.0150211201812</v>
      </c>
      <c r="O362" s="4">
        <f>'[2]RENEWABLES'!K33*1000000</f>
        <v>7801.7796</v>
      </c>
      <c r="P362" s="4">
        <f>'[2]RENEWABLES'!L33*1000000</f>
        <v>0</v>
      </c>
      <c r="Q362" s="4">
        <f>'[2]FOOD BIO'!G33*1000000</f>
        <v>37965.98348322428</v>
      </c>
      <c r="R362" s="4"/>
      <c r="T362" s="6">
        <f t="shared" si="27"/>
        <v>0.04712360204167423</v>
      </c>
    </row>
    <row r="363" spans="1:20" ht="11.25">
      <c r="A363" s="2">
        <v>1923</v>
      </c>
      <c r="B363" s="4">
        <f t="shared" si="25"/>
        <v>1045308.0513979909</v>
      </c>
      <c r="C363" s="4"/>
      <c r="D363" s="4">
        <f>'[2]RENEWABLES'!AC34*1000000</f>
        <v>0</v>
      </c>
      <c r="E363" s="4">
        <f>'[2]RENEWABLES'!AQ34*1000000</f>
        <v>60299.01095764831</v>
      </c>
      <c r="F363" s="4">
        <f>'[2]RENEWABLES'!AA34*1000000</f>
        <v>18929.535603715172</v>
      </c>
      <c r="G363" s="4">
        <f>'[2]RENEWABLES'!AB34*1000000</f>
        <v>0</v>
      </c>
      <c r="H363" s="4">
        <f>'[2]FOOD BIO'!C34*1000000</f>
        <v>966079.5048366274</v>
      </c>
      <c r="I363" s="4"/>
      <c r="J363" s="4"/>
      <c r="K363" s="4">
        <f t="shared" si="26"/>
        <v>49499.185473794685</v>
      </c>
      <c r="L363" s="4"/>
      <c r="M363" s="4">
        <f>'[2]RENEWABLES'!R34*1000000</f>
        <v>0</v>
      </c>
      <c r="N363" s="4">
        <f>'[2]RENEWABLES'!AR34*1000000</f>
        <v>2806.8821854582693</v>
      </c>
      <c r="O363" s="4">
        <f>'[2]RENEWABLES'!K34*1000000</f>
        <v>8430.008399999999</v>
      </c>
      <c r="P363" s="4">
        <f>'[2]RENEWABLES'!L34*1000000</f>
        <v>0</v>
      </c>
      <c r="Q363" s="4">
        <f>'[2]FOOD BIO'!G34*1000000</f>
        <v>38262.294888336415</v>
      </c>
      <c r="R363" s="4"/>
      <c r="T363" s="6">
        <f t="shared" si="27"/>
        <v>0.04735368239782968</v>
      </c>
    </row>
    <row r="364" spans="1:20" ht="11.25">
      <c r="A364" s="2">
        <v>1924</v>
      </c>
      <c r="B364" s="4">
        <f t="shared" si="25"/>
        <v>1067134.9520164265</v>
      </c>
      <c r="C364" s="4"/>
      <c r="D364" s="4">
        <f>'[2]RENEWABLES'!AC35*1000000</f>
        <v>0</v>
      </c>
      <c r="E364" s="4">
        <f>'[2]RENEWABLES'!AQ35*1000000</f>
        <v>61117.34385287189</v>
      </c>
      <c r="F364" s="4">
        <f>'[2]RENEWABLES'!AA35*1000000</f>
        <v>25920.000000000007</v>
      </c>
      <c r="G364" s="4">
        <f>'[2]RENEWABLES'!AB35*1000000</f>
        <v>0</v>
      </c>
      <c r="H364" s="4">
        <f>'[2]FOOD BIO'!C35*1000000</f>
        <v>980097.6081635547</v>
      </c>
      <c r="I364" s="4"/>
      <c r="J364" s="4"/>
      <c r="K364" s="4">
        <f t="shared" si="26"/>
        <v>52981.366766890926</v>
      </c>
      <c r="L364" s="4"/>
      <c r="M364" s="4">
        <f>'[2]RENEWABLES'!R35*1000000</f>
        <v>0</v>
      </c>
      <c r="N364" s="4">
        <f>'[2]RENEWABLES'!AR35*1000000</f>
        <v>2904.150264282283</v>
      </c>
      <c r="O364" s="4">
        <f>'[2]RENEWABLES'!K35*1000000</f>
        <v>11520.06624</v>
      </c>
      <c r="P364" s="4">
        <f>'[2]RENEWABLES'!L35*1000000</f>
        <v>0</v>
      </c>
      <c r="Q364" s="4">
        <f>'[2]FOOD BIO'!G35*1000000</f>
        <v>38557.150262608644</v>
      </c>
      <c r="R364" s="4"/>
      <c r="T364" s="6">
        <f t="shared" si="27"/>
        <v>0.04964823489923079</v>
      </c>
    </row>
    <row r="365" spans="1:20" ht="11.25">
      <c r="A365" s="2">
        <v>1925</v>
      </c>
      <c r="B365" s="4">
        <f t="shared" si="25"/>
        <v>1084384.3815381946</v>
      </c>
      <c r="C365" s="4"/>
      <c r="D365" s="4">
        <f>'[2]RENEWABLES'!AC36*1000000</f>
        <v>0</v>
      </c>
      <c r="E365" s="4">
        <f>'[2]RENEWABLES'!AQ36*1000000</f>
        <v>60615.67674809546</v>
      </c>
      <c r="F365" s="4">
        <f>'[2]RENEWABLES'!AA36*1000000</f>
        <v>29872.246153846165</v>
      </c>
      <c r="G365" s="4">
        <f>'[2]RENEWABLES'!AB36*1000000</f>
        <v>0</v>
      </c>
      <c r="H365" s="4">
        <f>'[2]FOOD BIO'!C36*1000000</f>
        <v>993896.458636253</v>
      </c>
      <c r="I365" s="4"/>
      <c r="J365" s="4"/>
      <c r="K365" s="4">
        <f t="shared" si="26"/>
        <v>54640.27033933789</v>
      </c>
      <c r="L365" s="4"/>
      <c r="M365" s="4">
        <f>'[2]RENEWABLES'!R36*1000000</f>
        <v>0</v>
      </c>
      <c r="N365" s="4">
        <f>'[2]RENEWABLES'!AR36*1000000</f>
        <v>2960.4309733657024</v>
      </c>
      <c r="O365" s="4">
        <f>'[2]RENEWABLES'!K36*1000000</f>
        <v>13443.81768</v>
      </c>
      <c r="P365" s="4">
        <f>'[2]RENEWABLES'!L36*1000000</f>
        <v>0</v>
      </c>
      <c r="Q365" s="4">
        <f>'[2]FOOD BIO'!G36*1000000</f>
        <v>38236.02168597219</v>
      </c>
      <c r="R365" s="4"/>
      <c r="T365" s="6">
        <f t="shared" si="27"/>
        <v>0.05038828598935638</v>
      </c>
    </row>
    <row r="366" spans="1:20" ht="11.25">
      <c r="A366" s="2">
        <v>1926</v>
      </c>
      <c r="B366" s="4">
        <f t="shared" si="25"/>
        <v>1104965.7945666185</v>
      </c>
      <c r="C366" s="4"/>
      <c r="D366" s="4">
        <f>'[2]RENEWABLES'!AC37*1000000</f>
        <v>0</v>
      </c>
      <c r="E366" s="4">
        <f>'[2]RENEWABLES'!AQ37*1000000</f>
        <v>57894.00964331904</v>
      </c>
      <c r="F366" s="4">
        <f>'[2]RENEWABLES'!AA37*1000000</f>
        <v>38897.66871165645</v>
      </c>
      <c r="G366" s="4">
        <f>'[2]RENEWABLES'!AB37*1000000</f>
        <v>0</v>
      </c>
      <c r="H366" s="4">
        <f>'[2]FOOD BIO'!C37*1000000</f>
        <v>1008174.1162116431</v>
      </c>
      <c r="I366" s="4"/>
      <c r="J366" s="4"/>
      <c r="K366" s="4">
        <f t="shared" si="26"/>
        <v>59892.67638444923</v>
      </c>
      <c r="L366" s="4"/>
      <c r="M366" s="4">
        <f>'[2]RENEWABLES'!R37*1000000</f>
        <v>0</v>
      </c>
      <c r="N366" s="4">
        <f>'[2]RENEWABLES'!AR37*1000000</f>
        <v>2912.737309988302</v>
      </c>
      <c r="O366" s="4">
        <f>'[2]RENEWABLES'!K37*1000000</f>
        <v>17851.17096</v>
      </c>
      <c r="P366" s="4">
        <f>'[2]RENEWABLES'!L37*1000000</f>
        <v>0</v>
      </c>
      <c r="Q366" s="4">
        <f>'[2]FOOD BIO'!G37*1000000</f>
        <v>39128.76811446093</v>
      </c>
      <c r="R366" s="4"/>
      <c r="T366" s="6">
        <f t="shared" si="27"/>
        <v>0.05420319495766825</v>
      </c>
    </row>
    <row r="367" spans="1:20" ht="11.25">
      <c r="A367" s="2">
        <v>1927</v>
      </c>
      <c r="B367" s="4">
        <f t="shared" si="25"/>
        <v>1127405.6608789668</v>
      </c>
      <c r="C367" s="4"/>
      <c r="D367" s="4">
        <f>'[2]RENEWABLES'!AC38*1000000</f>
        <v>0</v>
      </c>
      <c r="E367" s="4">
        <f>'[2]RENEWABLES'!AQ38*1000000</f>
        <v>60812.342538542616</v>
      </c>
      <c r="F367" s="4">
        <f>'[2]RENEWABLES'!AA38*1000000</f>
        <v>44362.56880733946</v>
      </c>
      <c r="G367" s="4">
        <f>'[2]RENEWABLES'!AB38*1000000</f>
        <v>0</v>
      </c>
      <c r="H367" s="4">
        <f>'[2]FOOD BIO'!C38*1000000</f>
        <v>1022230.7495330847</v>
      </c>
      <c r="I367" s="4"/>
      <c r="J367" s="4"/>
      <c r="K367" s="4">
        <f t="shared" si="26"/>
        <v>63070.44274583305</v>
      </c>
      <c r="L367" s="4"/>
      <c r="M367" s="4">
        <f>'[2]RENEWABLES'!R38*1000000</f>
        <v>0</v>
      </c>
      <c r="N367" s="4">
        <f>'[2]RENEWABLES'!AR38*1000000</f>
        <v>3181.6642556132474</v>
      </c>
      <c r="O367" s="4">
        <f>'[2]RENEWABLES'!K38*1000000</f>
        <v>20483.262719999995</v>
      </c>
      <c r="P367" s="4">
        <f>'[2]RENEWABLES'!L38*1000000</f>
        <v>0</v>
      </c>
      <c r="Q367" s="4">
        <f>'[2]FOOD BIO'!G38*1000000</f>
        <v>39405.515770219805</v>
      </c>
      <c r="R367" s="4"/>
      <c r="T367" s="6">
        <f t="shared" si="27"/>
        <v>0.055942989231277246</v>
      </c>
    </row>
    <row r="368" spans="1:20" ht="11.25">
      <c r="A368" s="2">
        <v>1928</v>
      </c>
      <c r="B368" s="4">
        <f t="shared" si="25"/>
        <v>1151196.0273001047</v>
      </c>
      <c r="C368" s="4"/>
      <c r="D368" s="4">
        <f>'[2]RENEWABLES'!AC39*1000000</f>
        <v>0</v>
      </c>
      <c r="E368" s="4">
        <f>'[2]RENEWABLES'!AQ39*1000000</f>
        <v>63070.6754337662</v>
      </c>
      <c r="F368" s="4">
        <f>'[2]RENEWABLES'!AA39*1000000</f>
        <v>51352.68292682929</v>
      </c>
      <c r="G368" s="4">
        <f>'[2]RENEWABLES'!AB39*1000000</f>
        <v>0</v>
      </c>
      <c r="H368" s="4">
        <f>'[2]FOOD BIO'!C39*1000000</f>
        <v>1036772.6689395093</v>
      </c>
      <c r="I368" s="4"/>
      <c r="J368" s="4"/>
      <c r="K368" s="4">
        <f t="shared" si="26"/>
        <v>66727.22890008231</v>
      </c>
      <c r="L368" s="4"/>
      <c r="M368" s="4">
        <f>'[2]RENEWABLES'!R39*1000000</f>
        <v>0</v>
      </c>
      <c r="N368" s="4">
        <f>'[2]RENEWABLES'!AR39*1000000</f>
        <v>3446.259635399538</v>
      </c>
      <c r="O368" s="4">
        <f>'[2]RENEWABLES'!K39*1000000</f>
        <v>23581.152000000002</v>
      </c>
      <c r="P368" s="4">
        <f>'[2]RENEWABLES'!L39*1000000</f>
        <v>0</v>
      </c>
      <c r="Q368" s="4">
        <f>'[2]FOOD BIO'!G39*1000000</f>
        <v>39699.817264682766</v>
      </c>
      <c r="R368" s="4"/>
      <c r="T368" s="6">
        <f t="shared" si="27"/>
        <v>0.057963393998654945</v>
      </c>
    </row>
    <row r="369" spans="1:20" ht="11.25">
      <c r="A369" s="2">
        <v>1929</v>
      </c>
      <c r="B369" s="4">
        <f t="shared" si="25"/>
        <v>1168026.3867832918</v>
      </c>
      <c r="C369" s="4"/>
      <c r="D369" s="4">
        <f>'[2]RENEWABLES'!AC40*1000000</f>
        <v>0</v>
      </c>
      <c r="E369" s="4">
        <f>'[2]RENEWABLES'!AQ40*1000000</f>
        <v>62359.008328989774</v>
      </c>
      <c r="F369" s="4">
        <f>'[2]RENEWABLES'!AA40*1000000</f>
        <v>54575.56231003042</v>
      </c>
      <c r="G369" s="4">
        <f>'[2]RENEWABLES'!AB40*1000000</f>
        <v>0</v>
      </c>
      <c r="H369" s="4">
        <f>'[2]FOOD BIO'!C40*1000000</f>
        <v>1051091.8161442715</v>
      </c>
      <c r="I369" s="4"/>
      <c r="J369" s="4"/>
      <c r="K369" s="4">
        <f t="shared" si="26"/>
        <v>68570.58183943627</v>
      </c>
      <c r="L369" s="4"/>
      <c r="M369" s="4">
        <f>'[2]RENEWABLES'!R40*1000000</f>
        <v>0</v>
      </c>
      <c r="N369" s="4">
        <f>'[2]RENEWABLES'!AR40*1000000</f>
        <v>3581.722758926347</v>
      </c>
      <c r="O369" s="4">
        <f>'[2]RENEWABLES'!K40*1000000</f>
        <v>25020.794159999998</v>
      </c>
      <c r="P369" s="4">
        <f>'[2]RENEWABLES'!L40*1000000</f>
        <v>0</v>
      </c>
      <c r="Q369" s="4">
        <f>'[2]FOOD BIO'!G40*1000000</f>
        <v>39968.064920509925</v>
      </c>
      <c r="R369" s="4"/>
      <c r="T369" s="6">
        <f t="shared" si="27"/>
        <v>0.05870636367066802</v>
      </c>
    </row>
    <row r="370" spans="1:20" ht="11.25">
      <c r="A370" s="2">
        <v>1930</v>
      </c>
      <c r="B370" s="4">
        <f t="shared" si="25"/>
        <v>1184268.1890427824</v>
      </c>
      <c r="C370" s="4"/>
      <c r="D370" s="4">
        <f>'[2]RENEWABLES'!AC41*1000000</f>
        <v>0</v>
      </c>
      <c r="E370" s="4">
        <f>'[2]RENEWABLES'!AQ41*1000000</f>
        <v>59757.34122421338</v>
      </c>
      <c r="F370" s="4">
        <f>'[2]RENEWABLES'!AA41*1000000</f>
        <v>58608.00000000003</v>
      </c>
      <c r="G370" s="4">
        <f>'[2]RENEWABLES'!AB41*1000000</f>
        <v>0</v>
      </c>
      <c r="H370" s="4">
        <f>'[2]FOOD BIO'!C41*1000000</f>
        <v>1065902.847818569</v>
      </c>
      <c r="I370" s="4"/>
      <c r="J370" s="4"/>
      <c r="K370" s="4">
        <f t="shared" si="26"/>
        <v>70657.99011267081</v>
      </c>
      <c r="L370" s="4"/>
      <c r="M370" s="4">
        <f>'[2]RENEWABLES'!R41*1000000</f>
        <v>0</v>
      </c>
      <c r="N370" s="4">
        <f>'[2]RENEWABLES'!AR41*1000000</f>
        <v>3656.083834497239</v>
      </c>
      <c r="O370" s="4">
        <f>'[2]RENEWABLES'!K41*1000000</f>
        <v>26748.105119999997</v>
      </c>
      <c r="P370" s="4">
        <f>'[2]RENEWABLES'!L41*1000000</f>
        <v>0</v>
      </c>
      <c r="Q370" s="4">
        <f>'[2]FOOD BIO'!G41*1000000</f>
        <v>40253.80115817357</v>
      </c>
      <c r="R370" s="4"/>
      <c r="T370" s="6">
        <f t="shared" si="27"/>
        <v>0.0596638419966191</v>
      </c>
    </row>
    <row r="371" spans="1:20" ht="11.25">
      <c r="A371" s="2">
        <v>1931</v>
      </c>
      <c r="B371" s="4">
        <f t="shared" si="25"/>
        <v>1172520.8245755523</v>
      </c>
      <c r="C371" s="4"/>
      <c r="D371" s="4">
        <f>'[2]RENEWABLES'!AC42*1000000</f>
        <v>0</v>
      </c>
      <c r="E371" s="4">
        <f>'[2]RENEWABLES'!AQ42*1000000</f>
        <v>62728.97226477182</v>
      </c>
      <c r="F371" s="4">
        <f>'[2]RENEWABLES'!AA42*1000000</f>
        <v>60432.14501510578</v>
      </c>
      <c r="G371" s="4">
        <f>'[2]RENEWABLES'!AB42*1000000</f>
        <v>0</v>
      </c>
      <c r="H371" s="4">
        <f>'[2]FOOD BIO'!C42*1000000</f>
        <v>1049359.7072956746</v>
      </c>
      <c r="I371" s="4"/>
      <c r="J371" s="4"/>
      <c r="K371" s="4">
        <f t="shared" si="26"/>
        <v>71181.40512344679</v>
      </c>
      <c r="L371" s="4"/>
      <c r="M371" s="4">
        <f>'[2]RENEWABLES'!R42*1000000</f>
        <v>0</v>
      </c>
      <c r="N371" s="4">
        <f>'[2]RENEWABLES'!AR42*1000000</f>
        <v>4165.371560885351</v>
      </c>
      <c r="O371" s="4">
        <f>'[2]RENEWABLES'!K42*1000000</f>
        <v>27659.20356</v>
      </c>
      <c r="P371" s="4">
        <f>'[2]RENEWABLES'!L42*1000000</f>
        <v>0</v>
      </c>
      <c r="Q371" s="4">
        <f>'[2]FOOD BIO'!G42*1000000</f>
        <v>39356.83000256144</v>
      </c>
      <c r="R371" s="4"/>
      <c r="T371" s="6">
        <f t="shared" si="27"/>
        <v>0.060708009300571845</v>
      </c>
    </row>
    <row r="372" spans="1:20" ht="11.25">
      <c r="A372" s="2">
        <v>1932</v>
      </c>
      <c r="B372" s="4">
        <f aca="true" t="shared" si="28" ref="B372:B403">SUM(C372:I372)</f>
        <v>1191866.0225200832</v>
      </c>
      <c r="C372" s="4"/>
      <c r="D372" s="4">
        <f>'[2]RENEWABLES'!AC43*1000000</f>
        <v>0</v>
      </c>
      <c r="E372" s="4">
        <f>'[2]RENEWABLES'!AQ43*1000000</f>
        <v>64529.101243617995</v>
      </c>
      <c r="F372" s="4">
        <f>'[2]RENEWABLES'!AA43*1000000</f>
        <v>64895.42168674703</v>
      </c>
      <c r="G372" s="4">
        <f>'[2]RENEWABLES'!AB43*1000000</f>
        <v>0</v>
      </c>
      <c r="H372" s="4">
        <f>'[2]FOOD BIO'!C43*1000000</f>
        <v>1062441.4995897182</v>
      </c>
      <c r="I372" s="4"/>
      <c r="J372" s="4"/>
      <c r="K372" s="4">
        <f aca="true" t="shared" si="29" ref="K372:K403">SUM(L372:R372)</f>
        <v>73994.8749064857</v>
      </c>
      <c r="L372" s="4"/>
      <c r="M372" s="4">
        <f>'[2]RENEWABLES'!R43*1000000</f>
        <v>0</v>
      </c>
      <c r="N372" s="4">
        <f>'[2]RENEWABLES'!AR43*1000000</f>
        <v>4646.498219640763</v>
      </c>
      <c r="O372" s="4">
        <f>'[2]RENEWABLES'!K43*1000000</f>
        <v>29775.57696</v>
      </c>
      <c r="P372" s="4">
        <f>'[2]RENEWABLES'!L43*1000000</f>
        <v>0</v>
      </c>
      <c r="Q372" s="4">
        <f>'[2]FOOD BIO'!G43*1000000</f>
        <v>39572.79972684493</v>
      </c>
      <c r="R372" s="4"/>
      <c r="T372" s="6">
        <f aca="true" t="shared" si="30" ref="T372:T403">K372/B372</f>
        <v>0.06208321531813687</v>
      </c>
    </row>
    <row r="373" spans="1:20" ht="11.25">
      <c r="A373" s="2">
        <v>1933</v>
      </c>
      <c r="B373" s="4">
        <f t="shared" si="28"/>
        <v>1228030.728427912</v>
      </c>
      <c r="C373" s="4"/>
      <c r="D373" s="4">
        <f>'[2]RENEWABLES'!AC44*1000000</f>
        <v>0</v>
      </c>
      <c r="E373" s="4">
        <f>'[2]RENEWABLES'!AQ44*1000000</f>
        <v>67419.5024288723</v>
      </c>
      <c r="F373" s="4">
        <f>'[2]RENEWABLES'!AA44*1000000</f>
        <v>69954.59459459464</v>
      </c>
      <c r="G373" s="4">
        <f>'[2]RENEWABLES'!AB44*1000000</f>
        <v>0</v>
      </c>
      <c r="H373" s="4">
        <f>'[2]FOOD BIO'!C44*1000000</f>
        <v>1090656.631404445</v>
      </c>
      <c r="I373" s="4"/>
      <c r="J373" s="4"/>
      <c r="K373" s="4">
        <f t="shared" si="29"/>
        <v>78531.62530887245</v>
      </c>
      <c r="L373" s="4"/>
      <c r="M373" s="4">
        <f>'[2]RENEWABLES'!R44*1000000</f>
        <v>0</v>
      </c>
      <c r="N373" s="4">
        <f>'[2]RENEWABLES'!AR44*1000000</f>
        <v>5244.108003705695</v>
      </c>
      <c r="O373" s="4">
        <f>'[2]RENEWABLES'!K44*1000000</f>
        <v>32944.78404</v>
      </c>
      <c r="P373" s="4">
        <f>'[2]RENEWABLES'!L44*1000000</f>
        <v>0</v>
      </c>
      <c r="Q373" s="4">
        <f>'[2]FOOD BIO'!G44*1000000</f>
        <v>40342.73326516675</v>
      </c>
      <c r="R373" s="4"/>
      <c r="T373" s="6">
        <f t="shared" si="30"/>
        <v>0.06394923473080048</v>
      </c>
    </row>
    <row r="374" spans="1:20" ht="11.25">
      <c r="A374" s="2">
        <v>1934</v>
      </c>
      <c r="B374" s="4">
        <f t="shared" si="28"/>
        <v>1279729.4697826994</v>
      </c>
      <c r="C374" s="4"/>
      <c r="D374" s="4">
        <f>'[2]RENEWABLES'!AC45*1000000</f>
        <v>0</v>
      </c>
      <c r="E374" s="4">
        <f>'[2]RENEWABLES'!AQ45*1000000</f>
        <v>73838.02593925342</v>
      </c>
      <c r="F374" s="4">
        <f>'[2]RENEWABLES'!AA45*1000000</f>
        <v>71620.59880239527</v>
      </c>
      <c r="G374" s="4">
        <f>'[2]RENEWABLES'!AB45*1000000</f>
        <v>0</v>
      </c>
      <c r="H374" s="4">
        <f>'[2]FOOD BIO'!C45*1000000</f>
        <v>1134270.8450410506</v>
      </c>
      <c r="I374" s="4"/>
      <c r="J374" s="4"/>
      <c r="K374" s="4">
        <f t="shared" si="29"/>
        <v>81795.14318277898</v>
      </c>
      <c r="L374" s="4"/>
      <c r="M374" s="4">
        <f>'[2]RENEWABLES'!R45*1000000</f>
        <v>0</v>
      </c>
      <c r="N374" s="4">
        <f>'[2]RENEWABLES'!AR45*1000000</f>
        <v>6150.194624135619</v>
      </c>
      <c r="O374" s="4">
        <f>'[2]RENEWABLES'!K45*1000000</f>
        <v>33980.17824</v>
      </c>
      <c r="P374" s="4">
        <f>'[2]RENEWABLES'!L45*1000000</f>
        <v>0</v>
      </c>
      <c r="Q374" s="4">
        <f>'[2]FOOD BIO'!G45*1000000</f>
        <v>41664.77031864336</v>
      </c>
      <c r="R374" s="4"/>
      <c r="T374" s="6">
        <f t="shared" si="30"/>
        <v>0.0639159643613333</v>
      </c>
    </row>
    <row r="375" spans="1:20" ht="11.25">
      <c r="A375" s="2">
        <v>1935</v>
      </c>
      <c r="B375" s="4">
        <f t="shared" si="28"/>
        <v>1318831.0472399131</v>
      </c>
      <c r="C375" s="4"/>
      <c r="D375" s="4">
        <f>'[2]RENEWABLES'!AC46*1000000</f>
        <v>0</v>
      </c>
      <c r="E375" s="4">
        <f>'[2]RENEWABLES'!AQ46*1000000</f>
        <v>74038.1501702551</v>
      </c>
      <c r="F375" s="4">
        <f>'[2]RENEWABLES'!AA46*1000000</f>
        <v>81254.68656716426</v>
      </c>
      <c r="G375" s="4">
        <f>'[2]RENEWABLES'!AB46*1000000</f>
        <v>0</v>
      </c>
      <c r="H375" s="4">
        <f>'[2]FOOD BIO'!C46*1000000</f>
        <v>1163538.210502494</v>
      </c>
      <c r="I375" s="4"/>
      <c r="J375" s="4"/>
      <c r="K375" s="4">
        <f t="shared" si="29"/>
        <v>87892.38493361446</v>
      </c>
      <c r="L375" s="4"/>
      <c r="M375" s="4">
        <f>'[2]RENEWABLES'!R46*1000000</f>
        <v>0</v>
      </c>
      <c r="N375" s="4">
        <f>'[2]RENEWABLES'!AR46*1000000</f>
        <v>6429.926239028638</v>
      </c>
      <c r="O375" s="4">
        <f>'[2]RENEWABLES'!K46*1000000</f>
        <v>39020.32872</v>
      </c>
      <c r="P375" s="4">
        <f>'[2]RENEWABLES'!L46*1000000</f>
        <v>0</v>
      </c>
      <c r="Q375" s="4">
        <f>'[2]FOOD BIO'!G46*1000000</f>
        <v>42442.12997458582</v>
      </c>
      <c r="R375" s="4"/>
      <c r="T375" s="6">
        <f t="shared" si="30"/>
        <v>0.06664415818656842</v>
      </c>
    </row>
    <row r="376" spans="1:20" ht="11.25">
      <c r="A376" s="2">
        <v>1936</v>
      </c>
      <c r="B376" s="4">
        <f t="shared" si="28"/>
        <v>1308902.9896084329</v>
      </c>
      <c r="C376" s="4"/>
      <c r="D376" s="4">
        <f>'[2]RENEWABLES'!AC47*1000000</f>
        <v>0</v>
      </c>
      <c r="E376" s="4">
        <f>'[2]RENEWABLES'!AQ47*1000000</f>
        <v>72954.55083929976</v>
      </c>
      <c r="F376" s="4">
        <f>'[2]RENEWABLES'!AA47*1000000</f>
        <v>85701.42857142867</v>
      </c>
      <c r="G376" s="4">
        <f>'[2]RENEWABLES'!AB47*1000000</f>
        <v>0</v>
      </c>
      <c r="H376" s="4">
        <f>'[2]FOOD BIO'!C47*1000000</f>
        <v>1150247.0101977044</v>
      </c>
      <c r="I376" s="4"/>
      <c r="J376" s="4"/>
      <c r="K376" s="4">
        <f t="shared" si="29"/>
        <v>89048.11895510211</v>
      </c>
      <c r="L376" s="4"/>
      <c r="M376" s="4">
        <f>'[2]RENEWABLES'!R47*1000000</f>
        <v>0</v>
      </c>
      <c r="N376" s="4">
        <f>'[2]RENEWABLES'!AR47*1000000</f>
        <v>6544.622421415496</v>
      </c>
      <c r="O376" s="4">
        <f>'[2]RENEWABLES'!K47*1000000</f>
        <v>40839.47316</v>
      </c>
      <c r="P376" s="4">
        <f>'[2]RENEWABLES'!L47*1000000</f>
        <v>0</v>
      </c>
      <c r="Q376" s="4">
        <f>'[2]FOOD BIO'!G47*1000000</f>
        <v>41664.02337368662</v>
      </c>
      <c r="R376" s="4"/>
      <c r="T376" s="6">
        <f t="shared" si="30"/>
        <v>0.06803263470407495</v>
      </c>
    </row>
    <row r="377" spans="1:20" ht="11.25">
      <c r="A377" s="2">
        <v>1937</v>
      </c>
      <c r="B377" s="4">
        <f t="shared" si="28"/>
        <v>1340402.799477774</v>
      </c>
      <c r="C377" s="4"/>
      <c r="D377" s="4">
        <f>'[2]RENEWABLES'!AC48*1000000</f>
        <v>0</v>
      </c>
      <c r="E377" s="4">
        <f>'[2]RENEWABLES'!AQ48*1000000</f>
        <v>77211.62856834005</v>
      </c>
      <c r="F377" s="4">
        <f>'[2]RENEWABLES'!AA48*1000000</f>
        <v>94937.44807121671</v>
      </c>
      <c r="G377" s="4">
        <f>'[2]RENEWABLES'!AB48*1000000</f>
        <v>0</v>
      </c>
      <c r="H377" s="4">
        <f>'[2]FOOD BIO'!C48*1000000</f>
        <v>1168253.7228382172</v>
      </c>
      <c r="I377" s="4"/>
      <c r="J377" s="4"/>
      <c r="K377" s="4">
        <f t="shared" si="29"/>
        <v>93857.32041150871</v>
      </c>
      <c r="L377" s="4"/>
      <c r="M377" s="4">
        <f>'[2]RENEWABLES'!R48*1000000</f>
        <v>0</v>
      </c>
      <c r="N377" s="4">
        <f>'[2]RENEWABLES'!AR48*1000000</f>
        <v>7006.421674930376</v>
      </c>
      <c r="O377" s="4">
        <f>'[2]RENEWABLES'!K48*1000000</f>
        <v>44831.4804</v>
      </c>
      <c r="P377" s="4">
        <f>'[2]RENEWABLES'!L48*1000000</f>
        <v>0</v>
      </c>
      <c r="Q377" s="4">
        <f>'[2]FOOD BIO'!G48*1000000</f>
        <v>42019.41833657834</v>
      </c>
      <c r="R377" s="4"/>
      <c r="T377" s="6">
        <f t="shared" si="30"/>
        <v>0.07002172813133178</v>
      </c>
    </row>
    <row r="378" spans="1:20" ht="11.25">
      <c r="A378" s="2">
        <v>1938</v>
      </c>
      <c r="B378" s="4">
        <f t="shared" si="28"/>
        <v>1365504.7621560802</v>
      </c>
      <c r="C378" s="4"/>
      <c r="D378" s="4">
        <f>'[2]RENEWABLES'!AC49*1000000</f>
        <v>0</v>
      </c>
      <c r="E378" s="4">
        <f>'[2]RENEWABLES'!AQ49*1000000</f>
        <v>77604.44452534706</v>
      </c>
      <c r="F378" s="4">
        <f>'[2]RENEWABLES'!AA49*1000000</f>
        <v>101089.70414201195</v>
      </c>
      <c r="G378" s="4">
        <f>'[2]RENEWABLES'!AB49*1000000</f>
        <v>0</v>
      </c>
      <c r="H378" s="4">
        <f>'[2]FOOD BIO'!C49*1000000</f>
        <v>1186810.6134887212</v>
      </c>
      <c r="I378" s="4"/>
      <c r="J378" s="4"/>
      <c r="K378" s="4">
        <f t="shared" si="29"/>
        <v>96392.46720550422</v>
      </c>
      <c r="L378" s="4"/>
      <c r="M378" s="4">
        <f>'[2]RENEWABLES'!R49*1000000</f>
        <v>0</v>
      </c>
      <c r="N378" s="4">
        <f>'[2]RENEWABLES'!AR49*1000000</f>
        <v>7169.877567008233</v>
      </c>
      <c r="O378" s="4">
        <f>'[2]RENEWABLES'!K49*1000000</f>
        <v>46836.22464</v>
      </c>
      <c r="P378" s="4">
        <f>'[2]RENEWABLES'!L49*1000000</f>
        <v>0</v>
      </c>
      <c r="Q378" s="4">
        <f>'[2]FOOD BIO'!G49*1000000</f>
        <v>42386.36499849598</v>
      </c>
      <c r="R378" s="4"/>
      <c r="T378" s="6">
        <f t="shared" si="30"/>
        <v>0.07059108827515487</v>
      </c>
    </row>
    <row r="379" spans="1:20" ht="11.25">
      <c r="A379" s="2">
        <v>1939</v>
      </c>
      <c r="B379" s="4">
        <f t="shared" si="28"/>
        <v>1384972.7755260365</v>
      </c>
      <c r="C379" s="4"/>
      <c r="D379" s="4">
        <f>'[2]RENEWABLES'!AC50*1000000</f>
        <v>0</v>
      </c>
      <c r="E379" s="4">
        <f>'[2]RENEWABLES'!AQ50*1000000</f>
        <v>81493.3743468024</v>
      </c>
      <c r="F379" s="4">
        <f>'[2]RENEWABLES'!AA50*1000000</f>
        <v>97932.74336283197</v>
      </c>
      <c r="G379" s="4">
        <f>'[2]RENEWABLES'!AB50*1000000</f>
        <v>0</v>
      </c>
      <c r="H379" s="4">
        <f>'[2]FOOD BIO'!C50*1000000</f>
        <v>1205546.6578164021</v>
      </c>
      <c r="I379" s="4"/>
      <c r="J379" s="4"/>
      <c r="K379" s="4">
        <f t="shared" si="29"/>
        <v>96460.03651376769</v>
      </c>
      <c r="L379" s="4"/>
      <c r="M379" s="4">
        <f>'[2]RENEWABLES'!R50*1000000</f>
        <v>0</v>
      </c>
      <c r="N379" s="4">
        <f>'[2]RENEWABLES'!AR50*1000000</f>
        <v>7545.211395534463</v>
      </c>
      <c r="O379" s="4">
        <f>'[2]RENEWABLES'!K50*1000000</f>
        <v>46163.48760000001</v>
      </c>
      <c r="P379" s="4">
        <f>'[2]RENEWABLES'!L50*1000000</f>
        <v>0</v>
      </c>
      <c r="Q379" s="4">
        <f>'[2]FOOD BIO'!G50*1000000</f>
        <v>42751.33751823322</v>
      </c>
      <c r="R379" s="4"/>
      <c r="T379" s="6">
        <f t="shared" si="30"/>
        <v>0.06964760478929306</v>
      </c>
    </row>
    <row r="380" spans="1:20" ht="11.25">
      <c r="A380" s="2">
        <v>1940</v>
      </c>
      <c r="B380" s="4">
        <f t="shared" si="28"/>
        <v>1437004.2687941496</v>
      </c>
      <c r="C380" s="4"/>
      <c r="D380" s="4">
        <f>'[2]RENEWABLES'!AC51*1000000</f>
        <v>0</v>
      </c>
      <c r="E380" s="4">
        <f>'[2]RENEWABLES'!AQ51*1000000</f>
        <v>95025.50087461031</v>
      </c>
      <c r="F380" s="4">
        <f>'[2]RENEWABLES'!AA51*1000000</f>
        <v>102633.88235294117</v>
      </c>
      <c r="G380" s="4">
        <f>'[2]RENEWABLES'!AB51*1000000</f>
        <v>0</v>
      </c>
      <c r="H380" s="4">
        <f>'[2]FOOD BIO'!C51*1000000</f>
        <v>1239344.885566598</v>
      </c>
      <c r="I380" s="4"/>
      <c r="J380" s="4"/>
      <c r="K380" s="4">
        <f t="shared" si="29"/>
        <v>101254.57408947655</v>
      </c>
      <c r="L380" s="4"/>
      <c r="M380" s="4">
        <f>'[2]RENEWABLES'!R51*1000000</f>
        <v>0</v>
      </c>
      <c r="N380" s="4">
        <f>'[2]RENEWABLES'!AR51*1000000</f>
        <v>8561.903666643926</v>
      </c>
      <c r="O380" s="4">
        <f>'[2]RENEWABLES'!K51*1000000</f>
        <v>49054.377239999994</v>
      </c>
      <c r="P380" s="4">
        <f>'[2]RENEWABLES'!L51*1000000</f>
        <v>0</v>
      </c>
      <c r="Q380" s="4">
        <f>'[2]FOOD BIO'!G51*1000000</f>
        <v>43638.293182832625</v>
      </c>
      <c r="R380" s="4"/>
      <c r="T380" s="6">
        <f t="shared" si="30"/>
        <v>0.07046226395308032</v>
      </c>
    </row>
    <row r="381" spans="1:20" ht="11.25">
      <c r="A381" s="2">
        <v>1941</v>
      </c>
      <c r="B381" s="4">
        <f t="shared" si="28"/>
        <v>1468553.3020834473</v>
      </c>
      <c r="C381" s="4"/>
      <c r="D381" s="4">
        <f>'[2]RENEWABLES'!AC52*1000000</f>
        <v>0</v>
      </c>
      <c r="E381" s="4">
        <f>'[2]RENEWABLES'!AQ52*1000000</f>
        <v>94148.54591908497</v>
      </c>
      <c r="F381" s="4">
        <f>'[2]RENEWABLES'!AA52*1000000</f>
        <v>123932.90322580647</v>
      </c>
      <c r="G381" s="4">
        <f>'[2]RENEWABLES'!AB52*1000000</f>
        <v>0</v>
      </c>
      <c r="H381" s="4">
        <f>'[2]FOOD BIO'!C52*1000000</f>
        <v>1250471.8529385559</v>
      </c>
      <c r="I381" s="4"/>
      <c r="J381" s="4"/>
      <c r="K381" s="4">
        <f t="shared" si="29"/>
        <v>112076.76106027272</v>
      </c>
      <c r="L381" s="4"/>
      <c r="M381" s="4">
        <f>'[2]RENEWABLES'!R52*1000000</f>
        <v>0</v>
      </c>
      <c r="N381" s="4">
        <f>'[2]RENEWABLES'!AR52*1000000</f>
        <v>8254.092323433506</v>
      </c>
      <c r="O381" s="4">
        <f>'[2]RENEWABLES'!K52*1000000</f>
        <v>60105.87792</v>
      </c>
      <c r="P381" s="4">
        <f>'[2]RENEWABLES'!L52*1000000</f>
        <v>0</v>
      </c>
      <c r="Q381" s="4">
        <f>'[2]FOOD BIO'!G52*1000000</f>
        <v>43716.79081683921</v>
      </c>
      <c r="R381" s="4"/>
      <c r="T381" s="6">
        <f t="shared" si="30"/>
        <v>0.07631780263015894</v>
      </c>
    </row>
    <row r="382" spans="1:20" ht="11.25">
      <c r="A382" s="2">
        <v>1942</v>
      </c>
      <c r="B382" s="4">
        <f t="shared" si="28"/>
        <v>1459653.749920492</v>
      </c>
      <c r="C382" s="4"/>
      <c r="D382" s="4">
        <f>'[2]RENEWABLES'!AC53*1000000</f>
        <v>0</v>
      </c>
      <c r="E382" s="4">
        <f>'[2]RENEWABLES'!AQ53*1000000</f>
        <v>87988.11255251871</v>
      </c>
      <c r="F382" s="4">
        <f>'[2]RENEWABLES'!AA53*1000000</f>
        <v>113065.26315789475</v>
      </c>
      <c r="G382" s="4">
        <f>'[2]RENEWABLES'!AB53*1000000</f>
        <v>0</v>
      </c>
      <c r="H382" s="4">
        <f>'[2]FOOD BIO'!C53*1000000</f>
        <v>1258600.3742100785</v>
      </c>
      <c r="I382" s="4"/>
      <c r="J382" s="4"/>
      <c r="K382" s="4">
        <f t="shared" si="29"/>
        <v>106179.8661487012</v>
      </c>
      <c r="L382" s="4"/>
      <c r="M382" s="4">
        <f>'[2]RENEWABLES'!R53*1000000</f>
        <v>0</v>
      </c>
      <c r="N382" s="4">
        <f>'[2]RENEWABLES'!AR53*1000000</f>
        <v>7516.427170214235</v>
      </c>
      <c r="O382" s="4">
        <f>'[2]RENEWABLES'!K53*1000000</f>
        <v>54976.68396</v>
      </c>
      <c r="P382" s="4">
        <f>'[2]RENEWABLES'!L53*1000000</f>
        <v>0</v>
      </c>
      <c r="Q382" s="4">
        <f>'[2]FOOD BIO'!G53*1000000</f>
        <v>43686.75501848696</v>
      </c>
      <c r="R382" s="4"/>
      <c r="T382" s="6">
        <f t="shared" si="30"/>
        <v>0.07274318731718729</v>
      </c>
    </row>
    <row r="383" spans="1:20" ht="11.25">
      <c r="A383" s="2">
        <v>1943</v>
      </c>
      <c r="B383" s="4">
        <f t="shared" si="28"/>
        <v>1478680.5749450442</v>
      </c>
      <c r="C383" s="4"/>
      <c r="D383" s="4">
        <f>'[2]RENEWABLES'!AC54*1000000</f>
        <v>0</v>
      </c>
      <c r="E383" s="4">
        <f>'[2]RENEWABLES'!AQ54*1000000</f>
        <v>75214.95387556337</v>
      </c>
      <c r="F383" s="4">
        <f>'[2]RENEWABLES'!AA54*1000000</f>
        <v>124125.48104956272</v>
      </c>
      <c r="G383" s="4">
        <f>'[2]RENEWABLES'!AB54*1000000</f>
        <v>0</v>
      </c>
      <c r="H383" s="4">
        <f>'[2]FOOD BIO'!C54*1000000</f>
        <v>1279340.140019918</v>
      </c>
      <c r="I383" s="4"/>
      <c r="J383" s="4"/>
      <c r="K383" s="4">
        <f t="shared" si="29"/>
        <v>110118.06963478797</v>
      </c>
      <c r="L383" s="4"/>
      <c r="M383" s="4">
        <f>'[2]RENEWABLES'!R54*1000000</f>
        <v>0</v>
      </c>
      <c r="N383" s="4">
        <f>'[2]RENEWABLES'!AR54*1000000</f>
        <v>6034.699569516663</v>
      </c>
      <c r="O383" s="4">
        <f>'[2]RENEWABLES'!K54*1000000</f>
        <v>59903.08128</v>
      </c>
      <c r="P383" s="4">
        <f>'[2]RENEWABLES'!L54*1000000</f>
        <v>0</v>
      </c>
      <c r="Q383" s="4">
        <f>'[2]FOOD BIO'!G54*1000000</f>
        <v>44180.288785271296</v>
      </c>
      <c r="R383" s="4"/>
      <c r="T383" s="6">
        <f t="shared" si="30"/>
        <v>0.07447049180238305</v>
      </c>
    </row>
    <row r="384" spans="1:20" ht="11.25">
      <c r="A384" s="2">
        <v>1944</v>
      </c>
      <c r="B384" s="4">
        <f t="shared" si="28"/>
        <v>1495437.3974117716</v>
      </c>
      <c r="C384" s="4"/>
      <c r="D384" s="4">
        <f>'[2]RENEWABLES'!AC55*1000000</f>
        <v>0</v>
      </c>
      <c r="E384" s="4">
        <f>'[2]RENEWABLES'!AQ55*1000000</f>
        <v>66123.6067194454</v>
      </c>
      <c r="F384" s="4">
        <f>'[2]RENEWABLES'!AA55*1000000</f>
        <v>129030.69767441862</v>
      </c>
      <c r="G384" s="4">
        <f>'[2]RENEWABLES'!AB55*1000000</f>
        <v>0</v>
      </c>
      <c r="H384" s="4">
        <f>'[2]FOOD BIO'!C55*1000000</f>
        <v>1300283.0930179076</v>
      </c>
      <c r="I384" s="4"/>
      <c r="J384" s="4"/>
      <c r="K384" s="4">
        <f t="shared" si="29"/>
        <v>112577.42726964093</v>
      </c>
      <c r="L384" s="4"/>
      <c r="M384" s="4">
        <f>'[2]RENEWABLES'!R55*1000000</f>
        <v>0</v>
      </c>
      <c r="N384" s="4">
        <f>'[2]RENEWABLES'!AR55*1000000</f>
        <v>5137.039618675322</v>
      </c>
      <c r="O384" s="4">
        <f>'[2]RENEWABLES'!K55*1000000</f>
        <v>62806.982399999986</v>
      </c>
      <c r="P384" s="4">
        <f>'[2]RENEWABLES'!L55*1000000</f>
        <v>0</v>
      </c>
      <c r="Q384" s="4">
        <f>'[2]FOOD BIO'!G55*1000000</f>
        <v>44633.405250965625</v>
      </c>
      <c r="R384" s="4"/>
      <c r="T384" s="6">
        <f t="shared" si="30"/>
        <v>0.07528060182558248</v>
      </c>
    </row>
    <row r="385" spans="1:20" ht="11.25">
      <c r="A385" s="2">
        <v>1945</v>
      </c>
      <c r="B385" s="4">
        <f t="shared" si="28"/>
        <v>1451126.6955350786</v>
      </c>
      <c r="C385" s="4"/>
      <c r="D385" s="4">
        <f>'[2]RENEWABLES'!AC56*1000000</f>
        <v>0</v>
      </c>
      <c r="E385" s="4">
        <f>'[2]RENEWABLES'!AQ56*1000000</f>
        <v>43078.40009233639</v>
      </c>
      <c r="F385" s="4">
        <f>'[2]RENEWABLES'!AA56*1000000</f>
        <v>86617.0434782609</v>
      </c>
      <c r="G385" s="4">
        <f>'[2]RENEWABLES'!AB56*1000000</f>
        <v>0</v>
      </c>
      <c r="H385" s="4">
        <f>'[2]FOOD BIO'!C56*1000000</f>
        <v>1321431.2519644813</v>
      </c>
      <c r="I385" s="4"/>
      <c r="J385" s="4"/>
      <c r="K385" s="4">
        <f t="shared" si="29"/>
        <v>91223.92869768114</v>
      </c>
      <c r="L385" s="4"/>
      <c r="M385" s="4">
        <f>'[2]RENEWABLES'!R56*1000000</f>
        <v>0</v>
      </c>
      <c r="N385" s="4">
        <f>'[2]RENEWABLES'!AR56*1000000</f>
        <v>3236.846341886322</v>
      </c>
      <c r="O385" s="4">
        <f>'[2]RENEWABLES'!K56*1000000</f>
        <v>42687.69408000001</v>
      </c>
      <c r="P385" s="4">
        <f>'[2]RENEWABLES'!L56*1000000</f>
        <v>0</v>
      </c>
      <c r="Q385" s="4">
        <f>'[2]FOOD BIO'!G56*1000000</f>
        <v>45299.3882757948</v>
      </c>
      <c r="R385" s="4"/>
      <c r="T385" s="6">
        <f t="shared" si="30"/>
        <v>0.06286420681141411</v>
      </c>
    </row>
    <row r="386" spans="1:20" ht="11.25">
      <c r="A386" s="2">
        <v>1946</v>
      </c>
      <c r="B386" s="4">
        <f t="shared" si="28"/>
        <v>1514494.1930031348</v>
      </c>
      <c r="C386" s="4"/>
      <c r="D386" s="4">
        <f>'[2]RENEWABLES'!AC57*1000000</f>
        <v>0</v>
      </c>
      <c r="E386" s="4">
        <f>'[2]RENEWABLES'!AQ57*1000000</f>
        <v>51513.304905000005</v>
      </c>
      <c r="F386" s="4">
        <f>'[2]RENEWABLES'!AA57*1000000</f>
        <v>120194.21965317924</v>
      </c>
      <c r="G386" s="4">
        <f>'[2]RENEWABLES'!AB57*1000000</f>
        <v>0</v>
      </c>
      <c r="H386" s="4">
        <f>'[2]FOOD BIO'!C57*1000000</f>
        <v>1342786.6684449555</v>
      </c>
      <c r="I386" s="4"/>
      <c r="J386" s="4"/>
      <c r="K386" s="4">
        <f t="shared" si="29"/>
        <v>108260.92179065212</v>
      </c>
      <c r="L386" s="4"/>
      <c r="M386" s="4">
        <f>'[2]RENEWABLES'!R57*1000000</f>
        <v>0</v>
      </c>
      <c r="N386" s="4">
        <f>'[2]RENEWABLES'!AR57*1000000</f>
        <v>4177.756936471574</v>
      </c>
      <c r="O386" s="4">
        <f>'[2]RENEWABLES'!K57*1000000</f>
        <v>58170.096000000005</v>
      </c>
      <c r="P386" s="4">
        <f>'[2]RENEWABLES'!L57*1000000</f>
        <v>0</v>
      </c>
      <c r="Q386" s="4">
        <f>'[2]FOOD BIO'!G57*1000000</f>
        <v>45913.06885418055</v>
      </c>
      <c r="R386" s="4"/>
      <c r="T386" s="6">
        <f t="shared" si="30"/>
        <v>0.07148322013435943</v>
      </c>
    </row>
    <row r="387" spans="1:20" ht="11.25">
      <c r="A387" s="2">
        <v>1947</v>
      </c>
      <c r="B387" s="4">
        <f t="shared" si="28"/>
        <v>1557228.6566225595</v>
      </c>
      <c r="C387" s="4"/>
      <c r="D387" s="4">
        <f>'[2]RENEWABLES'!AC58*1000000</f>
        <v>0</v>
      </c>
      <c r="E387" s="4">
        <f>'[2]RENEWABLES'!AQ58*1000000</f>
        <v>55183.745559</v>
      </c>
      <c r="F387" s="4">
        <f>'[2]RENEWABLES'!AA58*1000000</f>
        <v>124043.34293948133</v>
      </c>
      <c r="G387" s="4">
        <f>'[2]RENEWABLES'!AB58*1000000</f>
        <v>0</v>
      </c>
      <c r="H387" s="4">
        <f>'[2]FOOD BIO'!C58*1000000</f>
        <v>1378001.5681240782</v>
      </c>
      <c r="I387" s="4"/>
      <c r="J387" s="4"/>
      <c r="K387" s="4">
        <f t="shared" si="29"/>
        <v>110947.39108486287</v>
      </c>
      <c r="L387" s="4"/>
      <c r="M387" s="4">
        <f>'[2]RENEWABLES'!R58*1000000</f>
        <v>0</v>
      </c>
      <c r="N387" s="4">
        <f>'[2]RENEWABLES'!AR58*1000000</f>
        <v>4837.42407509611</v>
      </c>
      <c r="O387" s="4">
        <f>'[2]RENEWABLES'!K58*1000000</f>
        <v>59980.476239999996</v>
      </c>
      <c r="P387" s="4">
        <f>'[2]RENEWABLES'!L58*1000000</f>
        <v>0</v>
      </c>
      <c r="Q387" s="4">
        <f>'[2]FOOD BIO'!G58*1000000</f>
        <v>46129.49076976676</v>
      </c>
      <c r="R387" s="4"/>
      <c r="T387" s="6">
        <f t="shared" si="30"/>
        <v>0.07124669239358486</v>
      </c>
    </row>
    <row r="388" spans="1:20" ht="11.25">
      <c r="A388" s="2">
        <v>1948</v>
      </c>
      <c r="B388" s="4">
        <f t="shared" si="28"/>
        <v>1602957.5030246787</v>
      </c>
      <c r="C388" s="4"/>
      <c r="D388" s="4">
        <f>'[2]RENEWABLES'!AC59*1000000</f>
        <v>0</v>
      </c>
      <c r="E388" s="4">
        <f>'[2]RENEWABLES'!AQ59*1000000</f>
        <v>66401.63113125</v>
      </c>
      <c r="F388" s="4">
        <f>'[2]RENEWABLES'!AA59*1000000</f>
        <v>139630.34482758626</v>
      </c>
      <c r="G388" s="4">
        <f>'[2]RENEWABLES'!AB59*1000000</f>
        <v>0</v>
      </c>
      <c r="H388" s="4">
        <f>'[2]FOOD BIO'!C59*1000000</f>
        <v>1396925.5270658424</v>
      </c>
      <c r="I388" s="4"/>
      <c r="J388" s="4"/>
      <c r="K388" s="4">
        <f t="shared" si="29"/>
        <v>120454.01904974008</v>
      </c>
      <c r="L388" s="4"/>
      <c r="M388" s="4">
        <f>'[2]RENEWABLES'!R59*1000000</f>
        <v>0</v>
      </c>
      <c r="N388" s="4">
        <f>'[2]RENEWABLES'!AR59*1000000</f>
        <v>6551.089316150815</v>
      </c>
      <c r="O388" s="4">
        <f>'[2]RENEWABLES'!K59*1000000</f>
        <v>67481.2512</v>
      </c>
      <c r="P388" s="4">
        <f>'[2]RENEWABLES'!L59*1000000</f>
        <v>0</v>
      </c>
      <c r="Q388" s="4">
        <f>'[2]FOOD BIO'!G59*1000000</f>
        <v>46421.67853358926</v>
      </c>
      <c r="R388" s="4"/>
      <c r="T388" s="6">
        <f t="shared" si="30"/>
        <v>0.07514486118468582</v>
      </c>
    </row>
    <row r="389" spans="1:20" ht="11.25">
      <c r="A389" s="2">
        <v>1949</v>
      </c>
      <c r="B389" s="4">
        <f t="shared" si="28"/>
        <v>1658856.0399838802</v>
      </c>
      <c r="C389" s="4"/>
      <c r="D389" s="4">
        <f>'[2]RENEWABLES'!AC60*1000000</f>
        <v>0</v>
      </c>
      <c r="E389" s="4">
        <f>'[2]RENEWABLES'!AQ60*1000000</f>
        <v>55141.190477250006</v>
      </c>
      <c r="F389" s="4">
        <f>'[2]RENEWABLES'!AA60*1000000</f>
        <v>150675.98853868202</v>
      </c>
      <c r="G389" s="4">
        <f>'[2]RENEWABLES'!AB60*1000000</f>
        <v>0</v>
      </c>
      <c r="H389" s="4">
        <f>'[2]FOOD BIO'!C60*1000000</f>
        <v>1453038.860967948</v>
      </c>
      <c r="I389" s="4"/>
      <c r="J389" s="4"/>
      <c r="K389" s="4">
        <f t="shared" si="29"/>
        <v>126098.79535743978</v>
      </c>
      <c r="L389" s="4"/>
      <c r="M389" s="4">
        <f>'[2]RENEWABLES'!R60*1000000</f>
        <v>0</v>
      </c>
      <c r="N389" s="4">
        <f>'[2]RENEWABLES'!AR60*1000000</f>
        <v>6110.263884691283</v>
      </c>
      <c r="O389" s="4">
        <f>'[2]RENEWABLES'!K60*1000000</f>
        <v>72055.85688</v>
      </c>
      <c r="P389" s="4">
        <f>'[2]RENEWABLES'!L60*1000000</f>
        <v>0</v>
      </c>
      <c r="Q389" s="4">
        <f>'[2]FOOD BIO'!G60*1000000</f>
        <v>47932.674592748495</v>
      </c>
      <c r="R389" s="4"/>
      <c r="T389" s="6">
        <f t="shared" si="30"/>
        <v>0.07601551449797002</v>
      </c>
    </row>
    <row r="390" spans="1:20" ht="11.25">
      <c r="A390" s="2">
        <v>1950</v>
      </c>
      <c r="B390" s="4">
        <f t="shared" si="28"/>
        <v>1690315.5099541524</v>
      </c>
      <c r="C390" s="4"/>
      <c r="D390" s="4">
        <f>'[2]RENEWABLES'!AC61*1000000</f>
        <v>0</v>
      </c>
      <c r="E390" s="4">
        <f>'[2]RENEWABLES'!AQ61*1000000</f>
        <v>58677.225717402696</v>
      </c>
      <c r="F390" s="4">
        <f>'[2]RENEWABLES'!AA61*1000000</f>
        <v>155454.17142857154</v>
      </c>
      <c r="G390" s="4">
        <f>'[2]RENEWABLES'!AB61*1000000</f>
        <v>0</v>
      </c>
      <c r="H390" s="4">
        <f>'[2]FOOD BIO'!C61*1000000</f>
        <v>1476184.1128081782</v>
      </c>
      <c r="I390" s="4"/>
      <c r="J390" s="4"/>
      <c r="K390" s="4">
        <f t="shared" si="29"/>
        <v>130617.35173885457</v>
      </c>
      <c r="L390" s="4"/>
      <c r="M390" s="4">
        <f>'[2]RENEWABLES'!R61*1000000</f>
        <v>0</v>
      </c>
      <c r="N390" s="4">
        <f>'[2]RENEWABLES'!AR61*1000000</f>
        <v>8160.606706064156</v>
      </c>
      <c r="O390" s="4">
        <f>'[2]RENEWABLES'!K61*1000000</f>
        <v>74118.60576</v>
      </c>
      <c r="P390" s="4">
        <f>'[2]RENEWABLES'!L61*1000000</f>
        <v>0</v>
      </c>
      <c r="Q390" s="4">
        <f>'[2]FOOD BIO'!G61*1000000</f>
        <v>48338.139272790424</v>
      </c>
      <c r="R390" s="4"/>
      <c r="T390" s="6">
        <f t="shared" si="30"/>
        <v>0.07727394736051224</v>
      </c>
    </row>
    <row r="391" spans="1:20" ht="11.25">
      <c r="A391" s="2">
        <v>1951</v>
      </c>
      <c r="B391" s="4">
        <f t="shared" si="28"/>
        <v>1709702.4471198514</v>
      </c>
      <c r="C391" s="4"/>
      <c r="D391" s="4">
        <f>'[2]RENEWABLES'!AC62*1000000</f>
        <v>0</v>
      </c>
      <c r="E391" s="4">
        <f>'[2]RENEWABLES'!AQ62*1000000</f>
        <v>61879.41140427896</v>
      </c>
      <c r="F391" s="4">
        <f>'[2]RENEWABLES'!AA62*1000000</f>
        <v>152336.41025641034</v>
      </c>
      <c r="G391" s="4">
        <f>'[2]RENEWABLES'!AB62*1000000</f>
        <v>0</v>
      </c>
      <c r="H391" s="4">
        <f>'[2]FOOD BIO'!C62*1000000</f>
        <v>1495486.625459162</v>
      </c>
      <c r="I391" s="4"/>
      <c r="J391" s="4"/>
      <c r="K391" s="4">
        <f t="shared" si="29"/>
        <v>129970.55175285647</v>
      </c>
      <c r="L391" s="4"/>
      <c r="M391" s="4">
        <f>'[2]RENEWABLES'!R62*1000000</f>
        <v>0</v>
      </c>
      <c r="N391" s="4">
        <f>'[2]RENEWABLES'!AR62*1000000</f>
        <v>9885.618362706844</v>
      </c>
      <c r="O391" s="4">
        <f>'[2]RENEWABLES'!K62*1000000</f>
        <v>71476.12943999999</v>
      </c>
      <c r="P391" s="4">
        <f>'[2]RENEWABLES'!L62*1000000</f>
        <v>0</v>
      </c>
      <c r="Q391" s="4">
        <f>'[2]FOOD BIO'!G62*1000000</f>
        <v>48608.80395014963</v>
      </c>
      <c r="R391" s="4"/>
      <c r="T391" s="6">
        <f t="shared" si="30"/>
        <v>0.07601939856365278</v>
      </c>
    </row>
    <row r="392" spans="1:20" ht="11.25">
      <c r="A392" s="2">
        <v>1952</v>
      </c>
      <c r="B392" s="4">
        <f t="shared" si="28"/>
        <v>1761497.6288270925</v>
      </c>
      <c r="C392" s="4"/>
      <c r="D392" s="4">
        <f>'[2]RENEWABLES'!AC63*1000000</f>
        <v>0</v>
      </c>
      <c r="E392" s="4">
        <f>'[2]RENEWABLES'!AQ63*1000000</f>
        <v>60975.41272094029</v>
      </c>
      <c r="F392" s="4">
        <f>'[2]RENEWABLES'!AA63*1000000</f>
        <v>162621.81818181832</v>
      </c>
      <c r="G392" s="4">
        <f>'[2]RENEWABLES'!AB63*1000000</f>
        <v>0</v>
      </c>
      <c r="H392" s="4">
        <f>'[2]FOOD BIO'!C63*1000000</f>
        <v>1537900.3979243338</v>
      </c>
      <c r="I392" s="4"/>
      <c r="J392" s="4"/>
      <c r="K392" s="4">
        <f t="shared" si="29"/>
        <v>136045.40251136996</v>
      </c>
      <c r="L392" s="4"/>
      <c r="M392" s="4">
        <f>'[2]RENEWABLES'!R63*1000000</f>
        <v>0</v>
      </c>
      <c r="N392" s="4">
        <f>'[2]RENEWABLES'!AR63*1000000</f>
        <v>11068.03097472743</v>
      </c>
      <c r="O392" s="4">
        <f>'[2]RENEWABLES'!K63*1000000</f>
        <v>75360.25152</v>
      </c>
      <c r="P392" s="4">
        <f>'[2]RENEWABLES'!L63*1000000</f>
        <v>0</v>
      </c>
      <c r="Q392" s="4">
        <f>'[2]FOOD BIO'!G63*1000000</f>
        <v>49617.12001664254</v>
      </c>
      <c r="R392" s="4"/>
      <c r="T392" s="6">
        <f t="shared" si="30"/>
        <v>0.07723280479347389</v>
      </c>
    </row>
    <row r="393" spans="1:20" ht="11.25">
      <c r="A393" s="2">
        <v>1953</v>
      </c>
      <c r="B393" s="4">
        <f t="shared" si="28"/>
        <v>1860901.466387905</v>
      </c>
      <c r="C393" s="4"/>
      <c r="D393" s="4">
        <f>'[2]RENEWABLES'!AC64*1000000</f>
        <v>0</v>
      </c>
      <c r="E393" s="4">
        <f>'[2]RENEWABLES'!AQ64*1000000</f>
        <v>64361.93031541457</v>
      </c>
      <c r="F393" s="4">
        <f>'[2]RENEWABLES'!AA64*1000000</f>
        <v>175406.68555240807</v>
      </c>
      <c r="G393" s="4">
        <f>'[2]RENEWABLES'!AB64*1000000</f>
        <v>0</v>
      </c>
      <c r="H393" s="4">
        <f>'[2]FOOD BIO'!C64*1000000</f>
        <v>1621132.8505200823</v>
      </c>
      <c r="I393" s="4"/>
      <c r="J393" s="4"/>
      <c r="K393" s="4">
        <f t="shared" si="29"/>
        <v>146466.7062011624</v>
      </c>
      <c r="L393" s="4"/>
      <c r="M393" s="4">
        <f>'[2]RENEWABLES'!R64*1000000</f>
        <v>0</v>
      </c>
      <c r="N393" s="4">
        <f>'[2]RENEWABLES'!AR64*1000000</f>
        <v>13145.72795355459</v>
      </c>
      <c r="O393" s="4">
        <f>'[2]RENEWABLES'!K64*1000000</f>
        <v>81407.42676000002</v>
      </c>
      <c r="P393" s="4">
        <f>'[2]RENEWABLES'!L64*1000000</f>
        <v>0</v>
      </c>
      <c r="Q393" s="4">
        <f>'[2]FOOD BIO'!G64*1000000</f>
        <v>51913.5514876078</v>
      </c>
      <c r="R393" s="4"/>
      <c r="T393" s="6">
        <f t="shared" si="30"/>
        <v>0.07870739469374538</v>
      </c>
    </row>
    <row r="394" spans="1:20" ht="11.25">
      <c r="A394" s="2">
        <v>1954</v>
      </c>
      <c r="B394" s="4">
        <f t="shared" si="28"/>
        <v>1900324.088706765</v>
      </c>
      <c r="C394" s="4"/>
      <c r="D394" s="4">
        <f>'[2]RENEWABLES'!AC65*1000000</f>
        <v>0</v>
      </c>
      <c r="E394" s="4">
        <f>'[2]RENEWABLES'!AQ65*1000000</f>
        <v>61659.07708755234</v>
      </c>
      <c r="F394" s="4">
        <f>'[2]RENEWABLES'!AA65*1000000</f>
        <v>185979.6610169493</v>
      </c>
      <c r="G394" s="4">
        <f>'[2]RENEWABLES'!AB65*1000000</f>
        <v>0</v>
      </c>
      <c r="H394" s="4">
        <f>'[2]FOOD BIO'!C65*1000000</f>
        <v>1652685.3506022634</v>
      </c>
      <c r="I394" s="4"/>
      <c r="J394" s="4"/>
      <c r="K394" s="4">
        <f t="shared" si="29"/>
        <v>151288.08023383288</v>
      </c>
      <c r="L394" s="4"/>
      <c r="M394" s="4">
        <f>'[2]RENEWABLES'!R65*1000000</f>
        <v>0</v>
      </c>
      <c r="N394" s="4">
        <f>'[2]RENEWABLES'!AR65*1000000</f>
        <v>13944.855646231337</v>
      </c>
      <c r="O394" s="4">
        <f>'[2]RENEWABLES'!K65*1000000</f>
        <v>84814.25759999998</v>
      </c>
      <c r="P394" s="4">
        <f>'[2]RENEWABLES'!L65*1000000</f>
        <v>0</v>
      </c>
      <c r="Q394" s="4">
        <f>'[2]FOOD BIO'!G65*1000000</f>
        <v>52528.96698760155</v>
      </c>
      <c r="R394" s="4"/>
      <c r="T394" s="6">
        <f t="shared" si="30"/>
        <v>0.07961172577504375</v>
      </c>
    </row>
    <row r="395" spans="1:20" ht="11.25">
      <c r="A395" s="2">
        <v>1955</v>
      </c>
      <c r="B395" s="4">
        <f t="shared" si="28"/>
        <v>1979370.9521303466</v>
      </c>
      <c r="C395" s="4"/>
      <c r="D395" s="4">
        <f>'[2]RENEWABLES'!AC66*1000000</f>
        <v>0</v>
      </c>
      <c r="E395" s="4">
        <f>'[2]RENEWABLES'!AQ66*1000000</f>
        <v>65977.9889919587</v>
      </c>
      <c r="F395" s="4">
        <f>'[2]RENEWABLES'!AA66*1000000</f>
        <v>196740.50704225374</v>
      </c>
      <c r="G395" s="4">
        <f>'[2]RENEWABLES'!AB66*1000000</f>
        <v>0</v>
      </c>
      <c r="H395" s="4">
        <f>'[2]FOOD BIO'!C66*1000000</f>
        <v>1716652.4560961341</v>
      </c>
      <c r="I395" s="4"/>
      <c r="J395" s="4"/>
      <c r="K395" s="4">
        <f t="shared" si="29"/>
        <v>163488.8228713386</v>
      </c>
      <c r="L395" s="4"/>
      <c r="M395" s="4">
        <f>'[2]RENEWABLES'!R66*1000000</f>
        <v>0</v>
      </c>
      <c r="N395" s="4">
        <f>'[2]RENEWABLES'!AR66*1000000</f>
        <v>16461.909902267675</v>
      </c>
      <c r="O395" s="4">
        <f>'[2]RENEWABLES'!K66*1000000</f>
        <v>92873.56968000002</v>
      </c>
      <c r="P395" s="4">
        <f>'[2]RENEWABLES'!L66*1000000</f>
        <v>0</v>
      </c>
      <c r="Q395" s="4">
        <f>'[2]FOOD BIO'!G66*1000000</f>
        <v>54153.34328907091</v>
      </c>
      <c r="R395" s="4"/>
      <c r="T395" s="6">
        <f t="shared" si="30"/>
        <v>0.08259635350078254</v>
      </c>
    </row>
    <row r="396" spans="1:20" ht="11.25">
      <c r="A396" s="2">
        <v>1956</v>
      </c>
      <c r="B396" s="4">
        <f t="shared" si="28"/>
        <v>2040114.8621366422</v>
      </c>
      <c r="C396" s="4"/>
      <c r="D396" s="4">
        <f>'[2]RENEWABLES'!AC67*1000000</f>
        <v>0</v>
      </c>
      <c r="E396" s="4">
        <f>'[2]RENEWABLES'!AQ67*1000000</f>
        <v>67775.37106466889</v>
      </c>
      <c r="F396" s="4">
        <f>'[2]RENEWABLES'!AA67*1000000</f>
        <v>212812.58426966312</v>
      </c>
      <c r="G396" s="4">
        <f>'[2]RENEWABLES'!AB67*1000000</f>
        <v>0</v>
      </c>
      <c r="H396" s="4">
        <f>'[2]FOOD BIO'!C67*1000000</f>
        <v>1759526.9068023101</v>
      </c>
      <c r="I396" s="4"/>
      <c r="J396" s="4"/>
      <c r="K396" s="4">
        <f t="shared" si="29"/>
        <v>174608.11036029807</v>
      </c>
      <c r="L396" s="4"/>
      <c r="M396" s="4">
        <f>'[2]RENEWABLES'!R67*1000000</f>
        <v>0</v>
      </c>
      <c r="N396" s="4">
        <f>'[2]RENEWABLES'!AR67*1000000</f>
        <v>18264.705155339485</v>
      </c>
      <c r="O396" s="4">
        <f>'[2]RENEWABLES'!K67*1000000</f>
        <v>101254.95072</v>
      </c>
      <c r="P396" s="4">
        <f>'[2]RENEWABLES'!L67*1000000</f>
        <v>0</v>
      </c>
      <c r="Q396" s="4">
        <f>'[2]FOOD BIO'!G67*1000000</f>
        <v>55088.45448495858</v>
      </c>
      <c r="R396" s="4"/>
      <c r="T396" s="6">
        <f t="shared" si="30"/>
        <v>0.08558739196548396</v>
      </c>
    </row>
    <row r="397" spans="1:20" ht="11.25">
      <c r="A397" s="2">
        <v>1957</v>
      </c>
      <c r="B397" s="4">
        <f t="shared" si="28"/>
        <v>2090100.0514384005</v>
      </c>
      <c r="C397" s="4"/>
      <c r="D397" s="4">
        <f>'[2]RENEWABLES'!AC68*1000000</f>
        <v>0</v>
      </c>
      <c r="E397" s="4">
        <f>'[2]RENEWABLES'!AQ68*1000000</f>
        <v>56038.54253544448</v>
      </c>
      <c r="F397" s="4">
        <f>'[2]RENEWABLES'!AA68*1000000</f>
        <v>228673.61344537837</v>
      </c>
      <c r="G397" s="4">
        <f>'[2]RENEWABLES'!AB68*1000000</f>
        <v>0</v>
      </c>
      <c r="H397" s="4">
        <f>'[2]FOOD BIO'!C68*1000000</f>
        <v>1805387.8954575777</v>
      </c>
      <c r="I397" s="4"/>
      <c r="J397" s="4"/>
      <c r="K397" s="4">
        <f t="shared" si="29"/>
        <v>180866.56334495312</v>
      </c>
      <c r="L397" s="4"/>
      <c r="M397" s="4">
        <f>'[2]RENEWABLES'!R68*1000000</f>
        <v>0</v>
      </c>
      <c r="N397" s="4">
        <f>'[2]RENEWABLES'!AR68*1000000</f>
        <v>15947.512899860252</v>
      </c>
      <c r="O397" s="4">
        <f>'[2]RENEWABLES'!K68*1000000</f>
        <v>108821.42783999999</v>
      </c>
      <c r="P397" s="4">
        <f>'[2]RENEWABLES'!L68*1000000</f>
        <v>0</v>
      </c>
      <c r="Q397" s="4">
        <f>'[2]FOOD BIO'!G68*1000000</f>
        <v>56097.622605092874</v>
      </c>
      <c r="R397" s="4"/>
      <c r="T397" s="6">
        <f t="shared" si="30"/>
        <v>0.08653488296911016</v>
      </c>
    </row>
    <row r="398" spans="1:20" ht="11.25">
      <c r="A398" s="2">
        <v>1958</v>
      </c>
      <c r="B398" s="4">
        <f t="shared" si="28"/>
        <v>2116382.8071539793</v>
      </c>
      <c r="C398" s="4"/>
      <c r="D398" s="4">
        <f>'[2]RENEWABLES'!AC69*1000000</f>
        <v>0</v>
      </c>
      <c r="E398" s="4">
        <f>'[2]RENEWABLES'!AQ69*1000000</f>
        <v>48587.70874475714</v>
      </c>
      <c r="F398" s="4">
        <f>'[2]RENEWABLES'!AA69*1000000</f>
        <v>244478.21229050306</v>
      </c>
      <c r="G398" s="4">
        <f>'[2]RENEWABLES'!AB69*1000000</f>
        <v>0</v>
      </c>
      <c r="H398" s="4">
        <f>'[2]FOOD BIO'!C69*1000000</f>
        <v>1823316.886118719</v>
      </c>
      <c r="I398" s="4"/>
      <c r="J398" s="4"/>
      <c r="K398" s="4">
        <f t="shared" si="29"/>
        <v>186442.0482659675</v>
      </c>
      <c r="L398" s="4"/>
      <c r="M398" s="4">
        <f>'[2]RENEWABLES'!R69*1000000</f>
        <v>0</v>
      </c>
      <c r="N398" s="4">
        <f>'[2]RENEWABLES'!AR69*1000000</f>
        <v>14489.076240551569</v>
      </c>
      <c r="O398" s="4">
        <f>'[2]RENEWABLES'!K69*1000000</f>
        <v>115727.55120000002</v>
      </c>
      <c r="P398" s="4">
        <f>'[2]RENEWABLES'!L69*1000000</f>
        <v>0</v>
      </c>
      <c r="Q398" s="4">
        <f>'[2]FOOD BIO'!G69*1000000</f>
        <v>56225.42082541591</v>
      </c>
      <c r="R398" s="4"/>
      <c r="T398" s="6">
        <f t="shared" si="30"/>
        <v>0.08809467154795439</v>
      </c>
    </row>
    <row r="399" spans="1:20" ht="11.25">
      <c r="A399" s="2">
        <v>1959</v>
      </c>
      <c r="B399" s="4">
        <f t="shared" si="28"/>
        <v>2144916.6998533104</v>
      </c>
      <c r="C399" s="4"/>
      <c r="D399" s="4">
        <f>'[2]RENEWABLES'!AC70*1000000</f>
        <v>0</v>
      </c>
      <c r="E399" s="4">
        <f>'[2]RENEWABLES'!AQ70*1000000</f>
        <v>47457.88595022542</v>
      </c>
      <c r="F399" s="4">
        <f>'[2]RENEWABLES'!AA70*1000000</f>
        <v>247519.55431754905</v>
      </c>
      <c r="G399" s="4">
        <f>'[2]RENEWABLES'!AB70*1000000</f>
        <v>0</v>
      </c>
      <c r="H399" s="4">
        <f>'[2]FOOD BIO'!C70*1000000</f>
        <v>1849939.2595855359</v>
      </c>
      <c r="I399" s="4"/>
      <c r="J399" s="4"/>
      <c r="K399" s="4">
        <f t="shared" si="29"/>
        <v>189172.68861695204</v>
      </c>
      <c r="L399" s="4"/>
      <c r="M399" s="4">
        <f>'[2]RENEWABLES'!R70*1000000</f>
        <v>0</v>
      </c>
      <c r="N399" s="4">
        <f>'[2]RENEWABLES'!AR70*1000000</f>
        <v>14821.37615090335</v>
      </c>
      <c r="O399" s="4">
        <f>'[2]RENEWABLES'!K70*1000000</f>
        <v>117738.86400000002</v>
      </c>
      <c r="P399" s="4">
        <f>'[2]RENEWABLES'!L70*1000000</f>
        <v>0</v>
      </c>
      <c r="Q399" s="4">
        <f>'[2]FOOD BIO'!G70*1000000</f>
        <v>56612.448466048685</v>
      </c>
      <c r="R399" s="4"/>
      <c r="T399" s="6">
        <f t="shared" si="30"/>
        <v>0.0881958206721452</v>
      </c>
    </row>
    <row r="400" spans="1:20" ht="11.25">
      <c r="A400" s="2">
        <v>1960</v>
      </c>
      <c r="B400" s="4">
        <f t="shared" si="28"/>
        <v>2181900.3851740183</v>
      </c>
      <c r="C400" s="4"/>
      <c r="D400" s="4">
        <f>'[2]RENEWABLES'!AC71*1000000</f>
        <v>0</v>
      </c>
      <c r="E400" s="4">
        <f>'[2]RENEWABLES'!AQ71*1000000</f>
        <v>43678.870276638016</v>
      </c>
      <c r="F400" s="4">
        <f>'[2]RENEWABLES'!AA71*1000000</f>
        <v>233924.00000000026</v>
      </c>
      <c r="G400" s="4">
        <f>'[2]RENEWABLES'!AB71*1000000</f>
        <v>0</v>
      </c>
      <c r="H400" s="4">
        <f>'[2]FOOD BIO'!C71*1000000</f>
        <v>1904297.51489738</v>
      </c>
      <c r="I400" s="4"/>
      <c r="J400" s="4"/>
      <c r="K400" s="4">
        <f t="shared" si="29"/>
        <v>183778.2175809911</v>
      </c>
      <c r="L400" s="4"/>
      <c r="M400" s="4">
        <f>'[2]RENEWABLES'!R71*1000000</f>
        <v>0</v>
      </c>
      <c r="N400" s="4">
        <f>'[2]RENEWABLES'!AR71*1000000</f>
        <v>14007.611742558782</v>
      </c>
      <c r="O400" s="4">
        <f>'[2]RENEWABLES'!K71*1000000</f>
        <v>111939.65171999998</v>
      </c>
      <c r="P400" s="4">
        <f>'[2]RENEWABLES'!L71*1000000</f>
        <v>0</v>
      </c>
      <c r="Q400" s="4">
        <f>'[2]FOOD BIO'!G71*1000000</f>
        <v>57830.95411843234</v>
      </c>
      <c r="R400" s="4"/>
      <c r="T400" s="6">
        <f t="shared" si="30"/>
        <v>0.08422850961930317</v>
      </c>
    </row>
    <row r="401" spans="1:20" ht="11.25">
      <c r="A401" s="2">
        <v>1961</v>
      </c>
      <c r="B401" s="4">
        <f t="shared" si="28"/>
        <v>2249842.726386583</v>
      </c>
      <c r="C401" s="4"/>
      <c r="D401" s="4">
        <f>'[2]RENEWABLES'!AC72*1000000</f>
        <v>0</v>
      </c>
      <c r="E401" s="4">
        <f>'[2]RENEWABLES'!AQ72*1000000</f>
        <v>35608.8918309259</v>
      </c>
      <c r="F401" s="4">
        <f>'[2]RENEWABLES'!AA72*1000000</f>
        <v>271827.99999999994</v>
      </c>
      <c r="G401" s="4">
        <f>'[2]RENEWABLES'!AB72*1000000</f>
        <v>0</v>
      </c>
      <c r="H401" s="4">
        <f>'[2]FOOD BIO'!C72*1000000</f>
        <v>1942405.834555657</v>
      </c>
      <c r="I401" s="4"/>
      <c r="J401" s="4"/>
      <c r="K401" s="4">
        <f t="shared" si="29"/>
        <v>203184.70558867574</v>
      </c>
      <c r="L401" s="4"/>
      <c r="M401" s="4">
        <f>'[2]RENEWABLES'!R72*1000000</f>
        <v>0</v>
      </c>
      <c r="N401" s="4">
        <f>'[2]RENEWABLES'!AR72*1000000</f>
        <v>11732.880145298563</v>
      </c>
      <c r="O401" s="4">
        <f>'[2]RENEWABLES'!K72*1000000</f>
        <v>132915.73716</v>
      </c>
      <c r="P401" s="4">
        <f>'[2]RENEWABLES'!L72*1000000</f>
        <v>0</v>
      </c>
      <c r="Q401" s="4">
        <f>'[2]FOOD BIO'!G72*1000000</f>
        <v>58536.08828337722</v>
      </c>
      <c r="R401" s="4"/>
      <c r="T401" s="6">
        <f t="shared" si="30"/>
        <v>0.09031062625208727</v>
      </c>
    </row>
    <row r="402" spans="1:20" ht="11.25">
      <c r="A402" s="2">
        <v>1962</v>
      </c>
      <c r="B402" s="4">
        <f t="shared" si="28"/>
        <v>2370178.7833566787</v>
      </c>
      <c r="C402" s="4"/>
      <c r="D402" s="4">
        <f>'[2]RENEWABLES'!AC73*1000000</f>
        <v>0</v>
      </c>
      <c r="E402" s="4">
        <f>'[2]RENEWABLES'!AQ73*1000000</f>
        <v>28905.78393313789</v>
      </c>
      <c r="F402" s="4">
        <f>'[2]RENEWABLES'!AA73*1000000</f>
        <v>249492</v>
      </c>
      <c r="G402" s="4">
        <f>'[2]RENEWABLES'!AB73*1000000</f>
        <v>0</v>
      </c>
      <c r="H402" s="4">
        <f>'[2]FOOD BIO'!C73*1000000</f>
        <v>2091780.999423541</v>
      </c>
      <c r="I402" s="4"/>
      <c r="J402" s="4"/>
      <c r="K402" s="4">
        <f t="shared" si="29"/>
        <v>192713.02650885252</v>
      </c>
      <c r="L402" s="4"/>
      <c r="M402" s="4">
        <f>'[2]RENEWABLES'!R73*1000000</f>
        <v>0</v>
      </c>
      <c r="N402" s="4">
        <f>'[2]RENEWABLES'!AR73*1000000</f>
        <v>9745.189146193461</v>
      </c>
      <c r="O402" s="4">
        <f>'[2]RENEWABLES'!K73*1000000</f>
        <v>121859.37755999998</v>
      </c>
      <c r="P402" s="4">
        <f>'[2]RENEWABLES'!L73*1000000</f>
        <v>0</v>
      </c>
      <c r="Q402" s="4">
        <f>'[2]FOOD BIO'!G73*1000000</f>
        <v>61108.45980265909</v>
      </c>
      <c r="R402" s="4"/>
      <c r="T402" s="6">
        <f t="shared" si="30"/>
        <v>0.0813073797901143</v>
      </c>
    </row>
    <row r="403" spans="1:20" ht="11.25">
      <c r="A403" s="2">
        <v>1963</v>
      </c>
      <c r="B403" s="4">
        <f t="shared" si="28"/>
        <v>2281444.3025579154</v>
      </c>
      <c r="C403" s="4"/>
      <c r="D403" s="4">
        <f>'[2]RENEWABLES'!AC74*1000000</f>
        <v>0</v>
      </c>
      <c r="E403" s="4">
        <f>'[2]RENEWABLES'!AQ74*1000000</f>
        <v>25598.404415564088</v>
      </c>
      <c r="F403" s="4">
        <f>'[2]RENEWABLES'!AA74*1000000</f>
        <v>276672</v>
      </c>
      <c r="G403" s="4">
        <f>'[2]RENEWABLES'!AB74*1000000</f>
        <v>0</v>
      </c>
      <c r="H403" s="4">
        <f>'[2]FOOD BIO'!C74*1000000</f>
        <v>1979173.8981423515</v>
      </c>
      <c r="I403" s="4"/>
      <c r="J403" s="4"/>
      <c r="K403" s="4">
        <f t="shared" si="29"/>
        <v>203665.9093141587</v>
      </c>
      <c r="L403" s="4"/>
      <c r="M403" s="4">
        <f>'[2]RENEWABLES'!R74*1000000</f>
        <v>0</v>
      </c>
      <c r="N403" s="4">
        <f>'[2]RENEWABLES'!AR74*1000000</f>
        <v>8798.034467052981</v>
      </c>
      <c r="O403" s="4">
        <f>'[2]RENEWABLES'!K74*1000000</f>
        <v>135682.71552000003</v>
      </c>
      <c r="P403" s="4">
        <f>'[2]RENEWABLES'!L74*1000000</f>
        <v>0</v>
      </c>
      <c r="Q403" s="4">
        <f>'[2]FOOD BIO'!G74*1000000</f>
        <v>59185.15932710568</v>
      </c>
      <c r="R403" s="4"/>
      <c r="T403" s="6">
        <f t="shared" si="30"/>
        <v>0.08927060331291543</v>
      </c>
    </row>
    <row r="404" spans="1:20" ht="11.25">
      <c r="A404" s="2">
        <v>1964</v>
      </c>
      <c r="B404" s="4">
        <f aca="true" t="shared" si="31" ref="B404:B435">SUM(C404:I404)</f>
        <v>2341429.191448061</v>
      </c>
      <c r="C404" s="4"/>
      <c r="D404" s="4">
        <f>'[2]RENEWABLES'!AC75*1000000</f>
        <v>0</v>
      </c>
      <c r="E404" s="4">
        <f>'[2]RENEWABLES'!AQ75*1000000</f>
        <v>19349.31822066295</v>
      </c>
      <c r="F404" s="4">
        <f>'[2]RENEWABLES'!AA75*1000000</f>
        <v>275696</v>
      </c>
      <c r="G404" s="4">
        <f>'[2]RENEWABLES'!AB75*1000000</f>
        <v>0</v>
      </c>
      <c r="H404" s="4">
        <f>'[2]FOOD BIO'!C75*1000000</f>
        <v>2046383.873227398</v>
      </c>
      <c r="I404" s="4"/>
      <c r="J404" s="4"/>
      <c r="K404" s="4">
        <f aca="true" t="shared" si="32" ref="K404:K435">SUM(L404:R404)</f>
        <v>202452.7699653816</v>
      </c>
      <c r="L404" s="4"/>
      <c r="M404" s="4">
        <f>'[2]RENEWABLES'!R75*1000000</f>
        <v>0</v>
      </c>
      <c r="N404" s="4">
        <f>'[2]RENEWABLES'!AR75*1000000</f>
        <v>6749.219058813578</v>
      </c>
      <c r="O404" s="4">
        <f>'[2]RENEWABLES'!K75*1000000</f>
        <v>135452.20176</v>
      </c>
      <c r="P404" s="4">
        <f>'[2]RENEWABLES'!L75*1000000</f>
        <v>0</v>
      </c>
      <c r="Q404" s="4">
        <f>'[2]FOOD BIO'!G75*1000000</f>
        <v>60251.349146568</v>
      </c>
      <c r="R404" s="4"/>
      <c r="T404" s="6">
        <f aca="true" t="shared" si="33" ref="T404:T440">K404/B404</f>
        <v>0.08646546763183316</v>
      </c>
    </row>
    <row r="405" spans="1:20" ht="11.25">
      <c r="A405" s="2">
        <v>1965</v>
      </c>
      <c r="B405" s="4">
        <f t="shared" si="31"/>
        <v>2325869.469193251</v>
      </c>
      <c r="C405" s="4"/>
      <c r="D405" s="4">
        <f>'[2]RENEWABLES'!AC76*1000000</f>
        <v>0</v>
      </c>
      <c r="E405" s="4">
        <f>'[2]RENEWABLES'!AQ76*1000000</f>
        <v>16776.796386780275</v>
      </c>
      <c r="F405" s="4">
        <f>'[2]RENEWABLES'!AA76*1000000</f>
        <v>300799.99999999994</v>
      </c>
      <c r="G405" s="4">
        <f>'[2]RENEWABLES'!AB76*1000000</f>
        <v>272.7272727272727</v>
      </c>
      <c r="H405" s="4">
        <f>'[2]FOOD BIO'!C76*1000000</f>
        <v>2008019.9455337434</v>
      </c>
      <c r="I405" s="4"/>
      <c r="J405" s="4"/>
      <c r="K405" s="4">
        <f t="shared" si="32"/>
        <v>213056.68592278956</v>
      </c>
      <c r="L405" s="4"/>
      <c r="M405" s="4">
        <f>'[2]RENEWABLES'!R76*1000000</f>
        <v>0</v>
      </c>
      <c r="N405" s="4">
        <f>'[2]RENEWABLES'!AR76*1000000</f>
        <v>5989.662664255456</v>
      </c>
      <c r="O405" s="4">
        <f>'[2]RENEWABLES'!K76*1000000</f>
        <v>147434.11199999996</v>
      </c>
      <c r="P405" s="4">
        <f>'[2]RENEWABLES'!L76*1000000</f>
        <v>49.013999999999996</v>
      </c>
      <c r="Q405" s="4">
        <f>'[2]FOOD BIO'!G76*1000000</f>
        <v>59583.89725853416</v>
      </c>
      <c r="R405" s="4"/>
      <c r="T405" s="6">
        <f t="shared" si="33"/>
        <v>0.0916030279191421</v>
      </c>
    </row>
    <row r="406" spans="1:20" ht="11.25">
      <c r="A406" s="2">
        <v>1966</v>
      </c>
      <c r="B406" s="4">
        <f t="shared" si="31"/>
        <v>2488065.18673215</v>
      </c>
      <c r="C406" s="4"/>
      <c r="D406" s="4">
        <f>'[2]RENEWABLES'!AC77*1000000</f>
        <v>0</v>
      </c>
      <c r="E406" s="4">
        <f>'[2]RENEWABLES'!AQ77*1000000</f>
        <v>14665.255591543646</v>
      </c>
      <c r="F406" s="4">
        <f>'[2]RENEWABLES'!AA77*1000000</f>
        <v>319580</v>
      </c>
      <c r="G406" s="4">
        <f>'[2]RENEWABLES'!AB77*1000000</f>
        <v>6370.90909090909</v>
      </c>
      <c r="H406" s="4">
        <f>'[2]FOOD BIO'!C77*1000000</f>
        <v>2147449.0220496976</v>
      </c>
      <c r="I406" s="4"/>
      <c r="J406" s="4"/>
      <c r="K406" s="4">
        <f t="shared" si="32"/>
        <v>225641.82846956817</v>
      </c>
      <c r="L406" s="4"/>
      <c r="M406" s="4">
        <f>'[2]RENEWABLES'!R77*1000000</f>
        <v>0</v>
      </c>
      <c r="N406" s="4">
        <f>'[2]RENEWABLES'!AR77*1000000</f>
        <v>5294.864538131084</v>
      </c>
      <c r="O406" s="4">
        <f>'[2]RENEWABLES'!K77*1000000</f>
        <v>156955.32539999997</v>
      </c>
      <c r="P406" s="4">
        <f>'[2]RENEWABLES'!L77*1000000</f>
        <v>1147.2796799999999</v>
      </c>
      <c r="Q406" s="4">
        <f>'[2]FOOD BIO'!G77*1000000</f>
        <v>62244.35885143709</v>
      </c>
      <c r="R406" s="4"/>
      <c r="T406" s="6">
        <f t="shared" si="33"/>
        <v>0.09068967713258687</v>
      </c>
    </row>
    <row r="407" spans="1:20" ht="11.25">
      <c r="A407" s="2">
        <v>1967</v>
      </c>
      <c r="B407" s="4">
        <f t="shared" si="31"/>
        <v>2499863.009433829</v>
      </c>
      <c r="C407" s="4"/>
      <c r="D407" s="4">
        <f>'[2]RENEWABLES'!AC78*1000000</f>
        <v>0</v>
      </c>
      <c r="E407" s="4">
        <f>'[2]RENEWABLES'!AQ78*1000000</f>
        <v>11884.229611450837</v>
      </c>
      <c r="F407" s="4">
        <f>'[2]RENEWABLES'!AA78*1000000</f>
        <v>279184.00000000006</v>
      </c>
      <c r="G407" s="4">
        <f>'[2]RENEWABLES'!AB78*1000000</f>
        <v>6861.818181818181</v>
      </c>
      <c r="H407" s="4">
        <f>'[2]FOOD BIO'!C78*1000000</f>
        <v>2201932.96164056</v>
      </c>
      <c r="I407" s="4"/>
      <c r="J407" s="4"/>
      <c r="K407" s="4">
        <f t="shared" si="32"/>
        <v>205402.86642444707</v>
      </c>
      <c r="L407" s="4"/>
      <c r="M407" s="4">
        <f>'[2]RENEWABLES'!R78*1000000</f>
        <v>0</v>
      </c>
      <c r="N407" s="4">
        <f>'[2]RENEWABLES'!AR78*1000000</f>
        <v>4337.278850036951</v>
      </c>
      <c r="O407" s="4">
        <f>'[2]RENEWABLES'!K78*1000000</f>
        <v>136512.60048000002</v>
      </c>
      <c r="P407" s="4">
        <f>'[2]RENEWABLES'!L78*1000000</f>
        <v>1230.2485199999999</v>
      </c>
      <c r="Q407" s="4">
        <f>'[2]FOOD BIO'!G78*1000000</f>
        <v>63322.73857441009</v>
      </c>
      <c r="R407" s="4"/>
      <c r="T407" s="6">
        <f t="shared" si="33"/>
        <v>0.08216564893728591</v>
      </c>
    </row>
    <row r="408" spans="1:20" ht="11.25">
      <c r="A408" s="2">
        <v>1968</v>
      </c>
      <c r="B408" s="4">
        <f t="shared" si="31"/>
        <v>2570704.871933084</v>
      </c>
      <c r="C408" s="4"/>
      <c r="D408" s="4">
        <f>'[2]RENEWABLES'!AC79*1000000</f>
        <v>0</v>
      </c>
      <c r="E408" s="4">
        <f>'[2]RENEWABLES'!AQ79*1000000</f>
        <v>8564.039614753478</v>
      </c>
      <c r="F408" s="4">
        <f>'[2]RENEWABLES'!AA79*1000000</f>
        <v>298695.99999999994</v>
      </c>
      <c r="G408" s="4">
        <f>'[2]RENEWABLES'!AB79*1000000</f>
        <v>11389.090909090908</v>
      </c>
      <c r="H408" s="4">
        <f>'[2]FOOD BIO'!C79*1000000</f>
        <v>2252055.74140924</v>
      </c>
      <c r="I408" s="4"/>
      <c r="J408" s="4"/>
      <c r="K408" s="4">
        <f t="shared" si="32"/>
        <v>215953.70440908783</v>
      </c>
      <c r="L408" s="4"/>
      <c r="M408" s="4">
        <f>'[2]RENEWABLES'!R79*1000000</f>
        <v>0</v>
      </c>
      <c r="N408" s="4">
        <f>'[2]RENEWABLES'!AR79*1000000</f>
        <v>3086.5652845789195</v>
      </c>
      <c r="O408" s="4">
        <f>'[2]RENEWABLES'!K79*1000000</f>
        <v>146564.15328</v>
      </c>
      <c r="P408" s="4">
        <f>'[2]RENEWABLES'!L79*1000000</f>
        <v>2049.07968</v>
      </c>
      <c r="Q408" s="4">
        <f>'[2]FOOD BIO'!G79*1000000</f>
        <v>64253.90616450893</v>
      </c>
      <c r="R408" s="4"/>
      <c r="T408" s="6">
        <f t="shared" si="33"/>
        <v>0.08400563859619478</v>
      </c>
    </row>
    <row r="409" spans="1:20" ht="11.25">
      <c r="A409" s="2">
        <v>1969</v>
      </c>
      <c r="B409" s="4">
        <f t="shared" si="31"/>
        <v>2645739.5272110137</v>
      </c>
      <c r="C409" s="4"/>
      <c r="D409" s="4">
        <f>'[2]RENEWABLES'!AC80*1000000</f>
        <v>0</v>
      </c>
      <c r="E409" s="4">
        <f>'[2]RENEWABLES'!AQ80*1000000</f>
        <v>5949.583841173262</v>
      </c>
      <c r="F409" s="4">
        <f>'[2]RENEWABLES'!AA80*1000000</f>
        <v>307415.99999999994</v>
      </c>
      <c r="G409" s="4">
        <f>'[2]RENEWABLES'!AB80*1000000</f>
        <v>11258.181818181816</v>
      </c>
      <c r="H409" s="4">
        <f>'[2]FOOD BIO'!C80*1000000</f>
        <v>2321115.7615516586</v>
      </c>
      <c r="I409" s="4"/>
      <c r="J409" s="4"/>
      <c r="K409" s="4">
        <f t="shared" si="32"/>
        <v>219899.17291674216</v>
      </c>
      <c r="L409" s="4"/>
      <c r="M409" s="4">
        <f>'[2]RENEWABLES'!R80*1000000</f>
        <v>0</v>
      </c>
      <c r="N409" s="4">
        <f>'[2]RENEWABLES'!AR80*1000000</f>
        <v>2160.537815067971</v>
      </c>
      <c r="O409" s="4">
        <f>'[2]RENEWABLES'!K80*1000000</f>
        <v>150538.54104</v>
      </c>
      <c r="P409" s="4">
        <f>'[2]RENEWABLES'!L80*1000000</f>
        <v>2021.4403199999997</v>
      </c>
      <c r="Q409" s="4">
        <f>'[2]FOOD BIO'!G80*1000000</f>
        <v>65178.65374167417</v>
      </c>
      <c r="R409" s="4"/>
      <c r="T409" s="6">
        <f t="shared" si="33"/>
        <v>0.08311444518824089</v>
      </c>
    </row>
    <row r="410" spans="1:20" ht="11.25">
      <c r="A410" s="2">
        <v>1970</v>
      </c>
      <c r="B410" s="4">
        <f t="shared" si="31"/>
        <v>2723237.1056401203</v>
      </c>
      <c r="C410" s="4"/>
      <c r="D410" s="4">
        <f>'[2]RENEWABLES'!AC81*1000000</f>
        <v>0</v>
      </c>
      <c r="E410" s="4">
        <f>'[2]RENEWABLES'!AQ81*1000000</f>
        <v>5439.3759403828535</v>
      </c>
      <c r="F410" s="4">
        <f>'[2]RENEWABLES'!AA81*1000000</f>
        <v>320360.00000000006</v>
      </c>
      <c r="G410" s="4">
        <f>'[2]RENEWABLES'!AB81*1000000</f>
        <v>49974.54545454545</v>
      </c>
      <c r="H410" s="4">
        <f>'[2]FOOD BIO'!C81*1000000</f>
        <v>2347463.184245192</v>
      </c>
      <c r="I410" s="4"/>
      <c r="J410" s="4"/>
      <c r="K410" s="4">
        <f t="shared" si="32"/>
        <v>232445.59671847106</v>
      </c>
      <c r="L410" s="4"/>
      <c r="M410" s="4">
        <f>'[2]RENEWABLES'!R81*1000000</f>
        <v>0</v>
      </c>
      <c r="N410" s="4">
        <f>'[2]RENEWABLES'!AR81*1000000</f>
        <v>2025.5405308240256</v>
      </c>
      <c r="O410" s="4">
        <f>'[2]RENEWABLES'!K81*1000000</f>
        <v>156098.6136</v>
      </c>
      <c r="P410" s="4">
        <f>'[2]RENEWABLES'!L81*1000000</f>
        <v>8928.552239999999</v>
      </c>
      <c r="Q410" s="4">
        <f>'[2]FOOD BIO'!G81*1000000</f>
        <v>65392.890347647044</v>
      </c>
      <c r="R410" s="4"/>
      <c r="T410" s="6">
        <f t="shared" si="33"/>
        <v>0.08535635631471492</v>
      </c>
    </row>
    <row r="411" spans="1:20" ht="11.25">
      <c r="A411" s="2">
        <v>1971</v>
      </c>
      <c r="B411" s="4">
        <f t="shared" si="31"/>
        <v>2721688.490923272</v>
      </c>
      <c r="C411" s="4"/>
      <c r="D411" s="4">
        <f>'[2]RENEWABLES'!AC82*1000000</f>
        <v>0</v>
      </c>
      <c r="E411" s="4">
        <f>'[2]RENEWABLES'!AQ82*1000000</f>
        <v>4115.795611170204</v>
      </c>
      <c r="F411" s="4">
        <f>'[2]RENEWABLES'!AA82*1000000</f>
        <v>347392</v>
      </c>
      <c r="G411" s="4">
        <f>'[2]RENEWABLES'!AB82*1000000</f>
        <v>87392.72727272728</v>
      </c>
      <c r="H411" s="4">
        <f>'[2]FOOD BIO'!C82*1000000</f>
        <v>2282787.9680393743</v>
      </c>
      <c r="I411" s="4"/>
      <c r="J411" s="4"/>
      <c r="K411" s="4">
        <f t="shared" si="32"/>
        <v>250770.8545976151</v>
      </c>
      <c r="L411" s="4"/>
      <c r="M411" s="4">
        <f>'[2]RENEWABLES'!R82*1000000</f>
        <v>0</v>
      </c>
      <c r="N411" s="4">
        <f>'[2]RENEWABLES'!AR82*1000000</f>
        <v>1544.518791863746</v>
      </c>
      <c r="O411" s="4">
        <f>'[2]RENEWABLES'!K82*1000000</f>
        <v>169020.10368</v>
      </c>
      <c r="P411" s="4">
        <f>'[2]RENEWABLES'!L82*1000000</f>
        <v>15590.687759999999</v>
      </c>
      <c r="Q411" s="4">
        <f>'[2]FOOD BIO'!G82*1000000</f>
        <v>64615.544365751346</v>
      </c>
      <c r="R411" s="4"/>
      <c r="T411" s="6">
        <f t="shared" si="33"/>
        <v>0.09213797076113832</v>
      </c>
    </row>
    <row r="412" spans="1:20" ht="11.25">
      <c r="A412" s="2">
        <v>1972</v>
      </c>
      <c r="B412" s="4">
        <f t="shared" si="31"/>
        <v>2821761.9180147555</v>
      </c>
      <c r="C412" s="4"/>
      <c r="D412" s="4">
        <f>'[2]RENEWABLES'!AC83*1000000</f>
        <v>0</v>
      </c>
      <c r="E412" s="4">
        <f>'[2]RENEWABLES'!AQ83*1000000</f>
        <v>2745.7539574899884</v>
      </c>
      <c r="F412" s="4">
        <f>'[2]RENEWABLES'!AA83*1000000</f>
        <v>351692</v>
      </c>
      <c r="G412" s="4">
        <f>'[2]RENEWABLES'!AB83*1000000</f>
        <v>103407.27272727272</v>
      </c>
      <c r="H412" s="4">
        <f>'[2]FOOD BIO'!C83*1000000</f>
        <v>2363916.8913299926</v>
      </c>
      <c r="I412" s="4"/>
      <c r="J412" s="4"/>
      <c r="K412" s="4">
        <f t="shared" si="32"/>
        <v>256958.25567223027</v>
      </c>
      <c r="L412" s="4"/>
      <c r="M412" s="4">
        <f>'[2]RENEWABLES'!R83*1000000</f>
        <v>0</v>
      </c>
      <c r="N412" s="4">
        <f>'[2]RENEWABLES'!AR83*1000000</f>
        <v>1022.403624381378</v>
      </c>
      <c r="O412" s="4">
        <f>'[2]RENEWABLES'!K83*1000000</f>
        <v>172061.79408</v>
      </c>
      <c r="P412" s="4">
        <f>'[2]RENEWABLES'!L83*1000000</f>
        <v>18550.023839999998</v>
      </c>
      <c r="Q412" s="4">
        <f>'[2]FOOD BIO'!G83*1000000</f>
        <v>65324.034127848885</v>
      </c>
      <c r="R412" s="4"/>
      <c r="T412" s="6">
        <f t="shared" si="33"/>
        <v>0.09106305320507434</v>
      </c>
    </row>
    <row r="413" spans="1:20" ht="11.25">
      <c r="A413" s="2">
        <v>1973</v>
      </c>
      <c r="B413" s="4">
        <f t="shared" si="31"/>
        <v>2825694.9355729567</v>
      </c>
      <c r="C413" s="4"/>
      <c r="D413" s="4">
        <f>'[2]RENEWABLES'!AC84*1000000</f>
        <v>0</v>
      </c>
      <c r="E413" s="4">
        <f>'[2]RENEWABLES'!AQ84*1000000</f>
        <v>2490.167344759832</v>
      </c>
      <c r="F413" s="4">
        <f>'[2]RENEWABLES'!AA84*1000000</f>
        <v>286712</v>
      </c>
      <c r="G413" s="4">
        <f>'[2]RENEWABLES'!AB84*1000000</f>
        <v>105883.63636363637</v>
      </c>
      <c r="H413" s="4">
        <f>'[2]FOOD BIO'!C84*1000000</f>
        <v>2430609.1318645603</v>
      </c>
      <c r="I413" s="4"/>
      <c r="J413" s="4"/>
      <c r="K413" s="4">
        <f t="shared" si="32"/>
        <v>227368.8192145232</v>
      </c>
      <c r="L413" s="4"/>
      <c r="M413" s="4">
        <f>'[2]RENEWABLES'!R84*1000000</f>
        <v>0</v>
      </c>
      <c r="N413" s="4">
        <f>'[2]RENEWABLES'!AR84*1000000</f>
        <v>929.1795576888259</v>
      </c>
      <c r="O413" s="4">
        <f>'[2]RENEWABLES'!K84*1000000</f>
        <v>140529.01968</v>
      </c>
      <c r="P413" s="4">
        <f>'[2]RENEWABLES'!L84*1000000</f>
        <v>19029.19536</v>
      </c>
      <c r="Q413" s="4">
        <f>'[2]FOOD BIO'!G84*1000000</f>
        <v>66881.42461683437</v>
      </c>
      <c r="R413" s="4"/>
      <c r="T413" s="6">
        <f t="shared" si="33"/>
        <v>0.08046474385899</v>
      </c>
    </row>
    <row r="414" spans="1:20" ht="11.25">
      <c r="A414" s="2">
        <v>1974</v>
      </c>
      <c r="B414" s="4">
        <f t="shared" si="31"/>
        <v>3000697.472764092</v>
      </c>
      <c r="C414" s="4"/>
      <c r="D414" s="4">
        <f>'[2]RENEWABLES'!AC85*1000000</f>
        <v>0</v>
      </c>
      <c r="E414" s="4">
        <f>'[2]RENEWABLES'!AQ85*1000000</f>
        <v>2307.3305583215224</v>
      </c>
      <c r="F414" s="4">
        <f>'[2]RENEWABLES'!AA85*1000000</f>
        <v>339116</v>
      </c>
      <c r="G414" s="4">
        <f>'[2]RENEWABLES'!AB85*1000000</f>
        <v>214909.09090909088</v>
      </c>
      <c r="H414" s="4">
        <f>'[2]FOOD BIO'!C85*1000000</f>
        <v>2444365.05129668</v>
      </c>
      <c r="I414" s="4"/>
      <c r="J414" s="4"/>
      <c r="K414" s="4">
        <f t="shared" si="32"/>
        <v>271984.9904366705</v>
      </c>
      <c r="L414" s="4"/>
      <c r="M414" s="4">
        <f>'[2]RENEWABLES'!R85*1000000</f>
        <v>0</v>
      </c>
      <c r="N414" s="4">
        <f>'[2]RENEWABLES'!AR85*1000000</f>
        <v>872.3638945543717</v>
      </c>
      <c r="O414" s="4">
        <f>'[2]RENEWABLES'!K85*1000000</f>
        <v>166061.71404</v>
      </c>
      <c r="P414" s="4">
        <f>'[2]RENEWABLES'!L85*1000000</f>
        <v>38587.572</v>
      </c>
      <c r="Q414" s="4">
        <f>'[2]FOOD BIO'!G85*1000000</f>
        <v>66463.3405021161</v>
      </c>
      <c r="R414" s="4"/>
      <c r="T414" s="6">
        <f t="shared" si="33"/>
        <v>0.09064059036452334</v>
      </c>
    </row>
    <row r="415" spans="1:20" ht="11.25">
      <c r="A415" s="2">
        <v>1975</v>
      </c>
      <c r="B415" s="4">
        <f t="shared" si="31"/>
        <v>3072111.3649600702</v>
      </c>
      <c r="C415" s="4"/>
      <c r="D415" s="4">
        <f>'[2]RENEWABLES'!AC86*1000000</f>
        <v>0</v>
      </c>
      <c r="E415" s="4">
        <f>'[2]RENEWABLES'!AQ86*1000000</f>
        <v>1811.6832927596522</v>
      </c>
      <c r="F415" s="4">
        <f>'[2]RENEWABLES'!AA86*1000000</f>
        <v>343624</v>
      </c>
      <c r="G415" s="4">
        <f>'[2]RENEWABLES'!AB86*1000000</f>
        <v>274090.9090909091</v>
      </c>
      <c r="H415" s="4">
        <f>'[2]FOOD BIO'!C86*1000000</f>
        <v>2452584.7725764015</v>
      </c>
      <c r="I415" s="4"/>
      <c r="J415" s="4"/>
      <c r="K415" s="4">
        <f t="shared" si="32"/>
        <v>287438.56023818965</v>
      </c>
      <c r="L415" s="4"/>
      <c r="M415" s="4">
        <f>'[2]RENEWABLES'!R86*1000000</f>
        <v>0</v>
      </c>
      <c r="N415" s="4">
        <f>'[2]RENEWABLES'!AR86*1000000</f>
        <v>691.3380733734114</v>
      </c>
      <c r="O415" s="4">
        <f>'[2]RENEWABLES'!K86*1000000</f>
        <v>170681.47703999997</v>
      </c>
      <c r="P415" s="4">
        <f>'[2]RENEWABLES'!L86*1000000</f>
        <v>49919.354999999996</v>
      </c>
      <c r="Q415" s="4">
        <f>'[2]FOOD BIO'!G86*1000000</f>
        <v>66146.39012481626</v>
      </c>
      <c r="R415" s="4"/>
      <c r="T415" s="6">
        <f t="shared" si="33"/>
        <v>0.09356384782031676</v>
      </c>
    </row>
    <row r="416" spans="1:20" ht="11.25">
      <c r="A416" s="2">
        <v>1976</v>
      </c>
      <c r="B416" s="4">
        <f t="shared" si="31"/>
        <v>3216893.429006898</v>
      </c>
      <c r="C416" s="4"/>
      <c r="D416" s="4">
        <f>'[2]RENEWABLES'!AC87*1000000</f>
        <v>0</v>
      </c>
      <c r="E416" s="4">
        <f>'[2]RENEWABLES'!AQ87*1000000</f>
        <v>1436.202639327458</v>
      </c>
      <c r="F416" s="4">
        <f>'[2]RENEWABLES'!AA87*1000000</f>
        <v>353560</v>
      </c>
      <c r="G416" s="4">
        <f>'[2]RENEWABLES'!AB87*1000000</f>
        <v>371770.9090909091</v>
      </c>
      <c r="H416" s="4">
        <f>'[2]FOOD BIO'!C87*1000000</f>
        <v>2490126.3172766613</v>
      </c>
      <c r="I416" s="4"/>
      <c r="J416" s="4"/>
      <c r="K416" s="4">
        <f t="shared" si="32"/>
        <v>313572.62600036996</v>
      </c>
      <c r="L416" s="4"/>
      <c r="M416" s="4">
        <f>'[2]RENEWABLES'!R87*1000000</f>
        <v>0</v>
      </c>
      <c r="N416" s="4">
        <f>'[2]RENEWABLES'!AR87*1000000</f>
        <v>547.7213104660256</v>
      </c>
      <c r="O416" s="4">
        <f>'[2]RENEWABLES'!K87*1000000</f>
        <v>177844.21559999997</v>
      </c>
      <c r="P416" s="4">
        <f>'[2]RENEWABLES'!L87*1000000</f>
        <v>68568.31116</v>
      </c>
      <c r="Q416" s="4">
        <f>'[2]FOOD BIO'!G87*1000000</f>
        <v>66612.37792990399</v>
      </c>
      <c r="R416" s="4"/>
      <c r="T416" s="6">
        <f t="shared" si="33"/>
        <v>0.09747684619355712</v>
      </c>
    </row>
    <row r="417" spans="1:20" ht="11.25">
      <c r="A417" s="2">
        <v>1977</v>
      </c>
      <c r="B417" s="4">
        <f t="shared" si="31"/>
        <v>3190650.318798323</v>
      </c>
      <c r="C417" s="4"/>
      <c r="D417" s="4">
        <f>'[2]RENEWABLES'!AC88*1000000</f>
        <v>0</v>
      </c>
      <c r="E417" s="4">
        <f>'[2]RENEWABLES'!AQ88*1000000</f>
        <v>1226.8172032556354</v>
      </c>
      <c r="F417" s="4">
        <f>'[2]RENEWABLES'!AA88*1000000</f>
        <v>305075.99999999994</v>
      </c>
      <c r="G417" s="4">
        <f>'[2]RENEWABLES'!AB88*1000000</f>
        <v>345359.99999999994</v>
      </c>
      <c r="H417" s="4">
        <f>'[2]FOOD BIO'!C88*1000000</f>
        <v>2538987.501595068</v>
      </c>
      <c r="I417" s="4"/>
      <c r="J417" s="4"/>
      <c r="K417" s="4">
        <f t="shared" si="32"/>
        <v>286731.1956636278</v>
      </c>
      <c r="L417" s="4"/>
      <c r="M417" s="4">
        <f>'[2]RENEWABLES'!R88*1000000</f>
        <v>0</v>
      </c>
      <c r="N417" s="4">
        <f>'[2]RENEWABLES'!AR88*1000000</f>
        <v>464.87343709263195</v>
      </c>
      <c r="O417" s="4">
        <f>'[2]RENEWABLES'!K88*1000000</f>
        <v>154691.83656</v>
      </c>
      <c r="P417" s="4">
        <f>'[2]RENEWABLES'!L88*1000000</f>
        <v>64210.02192</v>
      </c>
      <c r="Q417" s="4">
        <f>'[2]FOOD BIO'!G88*1000000</f>
        <v>67364.46374653516</v>
      </c>
      <c r="R417" s="4"/>
      <c r="T417" s="6">
        <f t="shared" si="33"/>
        <v>0.08986606710685167</v>
      </c>
    </row>
    <row r="418" spans="1:20" ht="11.25">
      <c r="A418" s="2">
        <v>1978</v>
      </c>
      <c r="B418" s="4">
        <f t="shared" si="31"/>
        <v>3532920.709928339</v>
      </c>
      <c r="C418" s="4"/>
      <c r="D418" s="4">
        <f>'[2]RENEWABLES'!AC89*1000000</f>
        <v>0</v>
      </c>
      <c r="E418" s="4">
        <f>'[2]RENEWABLES'!AQ89*1000000</f>
        <v>1201.2415514747602</v>
      </c>
      <c r="F418" s="4">
        <f>'[2]RENEWABLES'!AA89*1000000</f>
        <v>298695.99999999994</v>
      </c>
      <c r="G418" s="4">
        <f>'[2]RENEWABLES'!AB89*1000000</f>
        <v>647040</v>
      </c>
      <c r="H418" s="4">
        <f>'[2]FOOD BIO'!C89*1000000</f>
        <v>2585983.468376864</v>
      </c>
      <c r="I418" s="4"/>
      <c r="J418" s="4"/>
      <c r="K418" s="4">
        <f t="shared" si="32"/>
        <v>341490.1133283297</v>
      </c>
      <c r="L418" s="4"/>
      <c r="M418" s="4">
        <f>'[2]RENEWABLES'!R89*1000000</f>
        <v>0</v>
      </c>
      <c r="N418" s="4">
        <f>'[2]RENEWABLES'!AR89*1000000</f>
        <v>480.0704415190089</v>
      </c>
      <c r="O418" s="4">
        <f>'[2]RENEWABLES'!K89*1000000</f>
        <v>152128.85975999996</v>
      </c>
      <c r="P418" s="4">
        <f>'[2]RENEWABLES'!L89*1000000</f>
        <v>120832.77888</v>
      </c>
      <c r="Q418" s="4">
        <f>'[2]FOOD BIO'!G89*1000000</f>
        <v>68048.40424681078</v>
      </c>
      <c r="R418" s="4"/>
      <c r="T418" s="6">
        <f t="shared" si="33"/>
        <v>0.09665943319040875</v>
      </c>
    </row>
    <row r="419" spans="1:20" ht="11.25">
      <c r="A419" s="2">
        <v>1979</v>
      </c>
      <c r="B419" s="4">
        <f t="shared" si="31"/>
        <v>3745114.900070294</v>
      </c>
      <c r="C419" s="4"/>
      <c r="D419" s="4">
        <f>'[2]RENEWABLES'!AC90*1000000</f>
        <v>0</v>
      </c>
      <c r="E419" s="4">
        <f>'[2]RENEWABLES'!AQ90*1000000</f>
        <v>1131.4827001324938</v>
      </c>
      <c r="F419" s="4">
        <f>'[2]RENEWABLES'!AA90*1000000</f>
        <v>340171.99999999994</v>
      </c>
      <c r="G419" s="4">
        <f>'[2]RENEWABLES'!AB90*1000000</f>
        <v>767923.6363636364</v>
      </c>
      <c r="H419" s="4">
        <f>'[2]FOOD BIO'!C90*1000000</f>
        <v>2635887.781006525</v>
      </c>
      <c r="I419" s="4"/>
      <c r="J419" s="4"/>
      <c r="K419" s="4">
        <f t="shared" si="32"/>
        <v>387420.07668094215</v>
      </c>
      <c r="L419" s="4"/>
      <c r="M419" s="4">
        <f>'[2]RENEWABLES'!R90*1000000</f>
        <v>0</v>
      </c>
      <c r="N419" s="4">
        <f>'[2]RENEWABLES'!AR90*1000000</f>
        <v>458.6812513596017</v>
      </c>
      <c r="O419" s="4">
        <f>'[2]RENEWABLES'!K90*1000000</f>
        <v>174079.61927999996</v>
      </c>
      <c r="P419" s="4">
        <f>'[2]RENEWABLES'!L90*1000000</f>
        <v>144091.65528</v>
      </c>
      <c r="Q419" s="4">
        <f>'[2]FOOD BIO'!G90*1000000</f>
        <v>68790.12086958259</v>
      </c>
      <c r="R419" s="4"/>
      <c r="T419" s="6">
        <f t="shared" si="33"/>
        <v>0.10344677987681246</v>
      </c>
    </row>
    <row r="420" spans="1:20" ht="11.25">
      <c r="A420" s="2">
        <v>1980</v>
      </c>
      <c r="B420" s="4">
        <f t="shared" si="31"/>
        <v>3950127.044696946</v>
      </c>
      <c r="C420" s="4"/>
      <c r="D420" s="4">
        <f>'[2]RENEWABLES'!AC91*1000000</f>
        <v>0</v>
      </c>
      <c r="E420" s="4">
        <f>'[2]RENEWABLES'!AQ91*1000000</f>
        <v>1212.1794737714629</v>
      </c>
      <c r="F420" s="4">
        <f>'[2]RENEWABLES'!AA91*1000000</f>
        <v>368368</v>
      </c>
      <c r="G420" s="4">
        <f>'[2]RENEWABLES'!AB91*1000000</f>
        <v>900992.7272727273</v>
      </c>
      <c r="H420" s="4">
        <f>'[2]FOOD BIO'!C91*1000000</f>
        <v>2679554.1379504474</v>
      </c>
      <c r="I420" s="4"/>
      <c r="J420" s="4"/>
      <c r="K420" s="4">
        <f t="shared" si="32"/>
        <v>424278.41483713844</v>
      </c>
      <c r="L420" s="4"/>
      <c r="M420" s="4">
        <f>'[2]RENEWABLES'!R91*1000000</f>
        <v>0</v>
      </c>
      <c r="N420" s="4">
        <f>'[2]RENEWABLES'!AR91*1000000</f>
        <v>502.4611765484285</v>
      </c>
      <c r="O420" s="4">
        <f>'[2]RENEWABLES'!K91*1000000</f>
        <v>186850.98432000002</v>
      </c>
      <c r="P420" s="4">
        <f>'[2]RENEWABLES'!L91*1000000</f>
        <v>167573.83536</v>
      </c>
      <c r="Q420" s="4">
        <f>'[2]FOOD BIO'!G91*1000000</f>
        <v>69351.13398058996</v>
      </c>
      <c r="R420" s="4"/>
      <c r="T420" s="6">
        <f t="shared" si="33"/>
        <v>0.10740880230845565</v>
      </c>
    </row>
    <row r="421" spans="1:20" ht="11.25">
      <c r="A421" s="2">
        <v>1981</v>
      </c>
      <c r="B421" s="4">
        <f t="shared" si="31"/>
        <v>4039252.7345325085</v>
      </c>
      <c r="C421" s="4"/>
      <c r="D421" s="4">
        <f>'[2]RENEWABLES'!AC92*1000000</f>
        <v>0</v>
      </c>
      <c r="E421" s="4">
        <f>'[2]RENEWABLES'!AQ92*1000000</f>
        <v>1129.4800694010191</v>
      </c>
      <c r="F421" s="4">
        <f>'[2]RENEWABLES'!AA92*1000000</f>
        <v>362247.99999999994</v>
      </c>
      <c r="G421" s="4">
        <f>'[2]RENEWABLES'!AB92*1000000</f>
        <v>958036.3636363635</v>
      </c>
      <c r="H421" s="4">
        <f>'[2]FOOD BIO'!C92*1000000</f>
        <v>2717838.890826744</v>
      </c>
      <c r="I421" s="4"/>
      <c r="J421" s="4"/>
      <c r="K421" s="4">
        <f t="shared" si="32"/>
        <v>433503.5207803692</v>
      </c>
      <c r="L421" s="4"/>
      <c r="M421" s="4">
        <f>'[2]RENEWABLES'!R92*1000000</f>
        <v>0</v>
      </c>
      <c r="N421" s="4">
        <f>'[2]RENEWABLES'!AR92*1000000</f>
        <v>467.4299727443938</v>
      </c>
      <c r="O421" s="4">
        <f>'[2]RENEWABLES'!K92*1000000</f>
        <v>184431.32423999996</v>
      </c>
      <c r="P421" s="4">
        <f>'[2]RENEWABLES'!L92*1000000</f>
        <v>178847.1864</v>
      </c>
      <c r="Q421" s="4">
        <f>'[2]FOOD BIO'!G92*1000000</f>
        <v>69757.58016762484</v>
      </c>
      <c r="R421" s="4"/>
      <c r="T421" s="6">
        <f t="shared" si="33"/>
        <v>0.10732270280446851</v>
      </c>
    </row>
    <row r="422" spans="1:20" ht="11.25">
      <c r="A422" s="2">
        <v>1982</v>
      </c>
      <c r="B422" s="4">
        <f t="shared" si="31"/>
        <v>4219657.472268562</v>
      </c>
      <c r="C422" s="4"/>
      <c r="D422" s="4">
        <f>'[2]RENEWABLES'!AC93*1000000</f>
        <v>0</v>
      </c>
      <c r="E422" s="4">
        <f>'[2]RENEWABLES'!AQ93*1000000</f>
        <v>1069.5542409095924</v>
      </c>
      <c r="F422" s="4">
        <f>'[2]RENEWABLES'!AA93*1000000</f>
        <v>336031.99999999994</v>
      </c>
      <c r="G422" s="4">
        <f>'[2]RENEWABLES'!AB93*1000000</f>
        <v>1120156.3636363633</v>
      </c>
      <c r="H422" s="4">
        <f>'[2]FOOD BIO'!C93*1000000</f>
        <v>2762399.554391289</v>
      </c>
      <c r="I422" s="4"/>
      <c r="J422" s="4"/>
      <c r="K422" s="4">
        <f t="shared" si="32"/>
        <v>450479.901707919</v>
      </c>
      <c r="L422" s="4"/>
      <c r="M422" s="4">
        <f>'[2]RENEWABLES'!R93*1000000</f>
        <v>0</v>
      </c>
      <c r="N422" s="4">
        <f>'[2]RENEWABLES'!AR93*1000000</f>
        <v>444.73073931638714</v>
      </c>
      <c r="O422" s="4">
        <f>'[2]RENEWABLES'!K93*1000000</f>
        <v>170872.27199999997</v>
      </c>
      <c r="P422" s="4">
        <f>'[2]RENEWABLES'!L93*1000000</f>
        <v>208853.15399999995</v>
      </c>
      <c r="Q422" s="4">
        <f>'[2]FOOD BIO'!G93*1000000</f>
        <v>70309.74496860271</v>
      </c>
      <c r="R422" s="4"/>
      <c r="T422" s="6">
        <f t="shared" si="33"/>
        <v>0.10675745713211483</v>
      </c>
    </row>
    <row r="423" spans="1:20" ht="11.25">
      <c r="A423" s="2">
        <v>1983</v>
      </c>
      <c r="B423" s="4">
        <f t="shared" si="31"/>
        <v>4425933.31326058</v>
      </c>
      <c r="C423" s="4"/>
      <c r="D423" s="4">
        <f>'[2]RENEWABLES'!AC94*1000000</f>
        <v>0</v>
      </c>
      <c r="E423" s="4">
        <f>'[2]RENEWABLES'!AQ94*1000000</f>
        <v>1038.9608688410071</v>
      </c>
      <c r="F423" s="4">
        <f>'[2]RENEWABLES'!AA94*1000000</f>
        <v>351927.9999999999</v>
      </c>
      <c r="G423" s="4">
        <f>'[2]RENEWABLES'!AB94*1000000</f>
        <v>1246800.0000000002</v>
      </c>
      <c r="H423" s="4">
        <f>'[2]FOOD BIO'!C94*1000000</f>
        <v>2826166.3523917394</v>
      </c>
      <c r="I423" s="4"/>
      <c r="J423" s="4"/>
      <c r="K423" s="4">
        <f t="shared" si="32"/>
        <v>484860.8337669966</v>
      </c>
      <c r="L423" s="4"/>
      <c r="M423" s="4">
        <f>'[2]RENEWABLES'!R94*1000000</f>
        <v>0</v>
      </c>
      <c r="N423" s="4">
        <f>'[2]RENEWABLES'!AR94*1000000</f>
        <v>434.71044811630463</v>
      </c>
      <c r="O423" s="4">
        <f>'[2]RENEWABLES'!K94*1000000</f>
        <v>179683.87896</v>
      </c>
      <c r="P423" s="4">
        <f>'[2]RENEWABLES'!L94*1000000</f>
        <v>233412.18120000005</v>
      </c>
      <c r="Q423" s="4">
        <f>'[2]FOOD BIO'!G94*1000000</f>
        <v>71330.06315888025</v>
      </c>
      <c r="R423" s="4"/>
      <c r="T423" s="6">
        <f t="shared" si="33"/>
        <v>0.10954996369111585</v>
      </c>
    </row>
    <row r="424" spans="1:20" ht="11.25">
      <c r="A424" s="2">
        <v>1984</v>
      </c>
      <c r="B424" s="4">
        <f t="shared" si="31"/>
        <v>4668618.089134211</v>
      </c>
      <c r="C424" s="4"/>
      <c r="D424" s="4">
        <f>'[2]RENEWABLES'!AC95*1000000</f>
        <v>0</v>
      </c>
      <c r="E424" s="4">
        <f>'[2]RENEWABLES'!AQ95*1000000</f>
        <v>1038.9608688410071</v>
      </c>
      <c r="F424" s="4">
        <f>'[2]RENEWABLES'!AA95*1000000</f>
        <v>306844</v>
      </c>
      <c r="G424" s="4">
        <f>'[2]RENEWABLES'!AB95*1000000</f>
        <v>1464698.1818181816</v>
      </c>
      <c r="H424" s="4">
        <f>'[2]FOOD BIO'!C95*1000000</f>
        <v>2896036.946447188</v>
      </c>
      <c r="I424" s="4"/>
      <c r="J424" s="4"/>
      <c r="K424" s="4">
        <f t="shared" si="32"/>
        <v>503755.6310734573</v>
      </c>
      <c r="L424" s="4"/>
      <c r="M424" s="4">
        <f>'[2]RENEWABLES'!R95*1000000</f>
        <v>0</v>
      </c>
      <c r="N424" s="4">
        <f>'[2]RENEWABLES'!AR95*1000000</f>
        <v>437.0138895251754</v>
      </c>
      <c r="O424" s="4">
        <f>'[2]RENEWABLES'!K95*1000000</f>
        <v>157051.96452</v>
      </c>
      <c r="P424" s="4">
        <f>'[2]RENEWABLES'!L95*1000000</f>
        <v>274881.37247999996</v>
      </c>
      <c r="Q424" s="4">
        <f>'[2]FOOD BIO'!G95*1000000</f>
        <v>71385.28018393219</v>
      </c>
      <c r="R424" s="4"/>
      <c r="T424" s="6">
        <f t="shared" si="33"/>
        <v>0.10790251450336091</v>
      </c>
    </row>
    <row r="425" spans="1:20" ht="11.25">
      <c r="A425" s="2">
        <v>1985</v>
      </c>
      <c r="B425" s="4">
        <f t="shared" si="31"/>
        <v>5028563.579064318</v>
      </c>
      <c r="C425" s="4"/>
      <c r="D425" s="4">
        <f>'[2]RENEWABLES'!AC96*1000000</f>
        <v>144</v>
      </c>
      <c r="E425" s="4">
        <f>'[2]RENEWABLES'!AQ96*1000000</f>
        <v>1038.9608688410071</v>
      </c>
      <c r="F425" s="4">
        <f>'[2]RENEWABLES'!AA96*1000000</f>
        <v>351791.99999999994</v>
      </c>
      <c r="G425" s="4">
        <f>'[2]RENEWABLES'!AB96*1000000</f>
        <v>1740850.9090909087</v>
      </c>
      <c r="H425" s="4">
        <f>'[2]FOOD BIO'!C96*1000000</f>
        <v>2934737.709104568</v>
      </c>
      <c r="I425" s="4"/>
      <c r="J425" s="4"/>
      <c r="K425" s="4">
        <f t="shared" si="32"/>
        <v>580897.1705459995</v>
      </c>
      <c r="L425" s="4"/>
      <c r="M425" s="4">
        <f>'[2]RENEWABLES'!R96*1000000</f>
        <v>50.4</v>
      </c>
      <c r="N425" s="4">
        <f>'[2]RENEWABLES'!AR96*1000000</f>
        <v>438.67566198143277</v>
      </c>
      <c r="O425" s="4">
        <f>'[2]RENEWABLES'!K96*1000000</f>
        <v>180690.92495999997</v>
      </c>
      <c r="P425" s="4">
        <f>'[2]RENEWABLES'!L96*1000000</f>
        <v>327856.19255999994</v>
      </c>
      <c r="Q425" s="4">
        <f>'[2]FOOD BIO'!G96*1000000</f>
        <v>71860.97736401825</v>
      </c>
      <c r="R425" s="4"/>
      <c r="T425" s="6">
        <f t="shared" si="33"/>
        <v>0.11551950401193675</v>
      </c>
    </row>
    <row r="426" spans="1:20" ht="11.25">
      <c r="A426" s="2">
        <v>1986</v>
      </c>
      <c r="B426" s="4">
        <f t="shared" si="31"/>
        <v>5214439.689872038</v>
      </c>
      <c r="C426" s="4"/>
      <c r="D426" s="4">
        <f>'[2]RENEWABLES'!AC97*1000000</f>
        <v>133.71428571428572</v>
      </c>
      <c r="E426" s="4">
        <f>'[2]RENEWABLES'!AQ97*1000000</f>
        <v>1038.9608688410071</v>
      </c>
      <c r="F426" s="4">
        <f>'[2]RENEWABLES'!AA97*1000000</f>
        <v>344268</v>
      </c>
      <c r="G426" s="4">
        <f>'[2]RENEWABLES'!AB97*1000000</f>
        <v>1844929.0909090908</v>
      </c>
      <c r="H426" s="4">
        <f>'[2]FOOD BIO'!C97*1000000</f>
        <v>3024069.923808391</v>
      </c>
      <c r="I426" s="4"/>
      <c r="J426" s="4"/>
      <c r="K426" s="4">
        <f t="shared" si="32"/>
        <v>597561.0753068094</v>
      </c>
      <c r="L426" s="4"/>
      <c r="M426" s="4">
        <f>'[2]RENEWABLES'!R97*1000000</f>
        <v>46.8</v>
      </c>
      <c r="N426" s="4">
        <f>'[2]RENEWABLES'!AR97*1000000</f>
        <v>438.99991118516533</v>
      </c>
      <c r="O426" s="4">
        <f>'[2]RENEWABLES'!K97*1000000</f>
        <v>176981.29344000004</v>
      </c>
      <c r="P426" s="4">
        <f>'[2]RENEWABLES'!L97*1000000</f>
        <v>347761.75392000005</v>
      </c>
      <c r="Q426" s="4">
        <f>'[2]FOOD BIO'!G97*1000000</f>
        <v>72332.22803562417</v>
      </c>
      <c r="R426" s="4"/>
      <c r="T426" s="6">
        <f t="shared" si="33"/>
        <v>0.11459737015799555</v>
      </c>
    </row>
    <row r="427" spans="1:20" ht="11.25">
      <c r="A427" s="2">
        <v>1987</v>
      </c>
      <c r="B427" s="4">
        <f t="shared" si="31"/>
        <v>5276127.561612295</v>
      </c>
      <c r="C427" s="4"/>
      <c r="D427" s="4">
        <f>'[2]RENEWABLES'!AC98*1000000</f>
        <v>133.71428571428572</v>
      </c>
      <c r="E427" s="4">
        <f>'[2]RENEWABLES'!AQ98*1000000</f>
        <v>1038.9608688410071</v>
      </c>
      <c r="F427" s="4">
        <f>'[2]RENEWABLES'!AA98*1000000</f>
        <v>323383.99999999994</v>
      </c>
      <c r="G427" s="4">
        <f>'[2]RENEWABLES'!AB98*1000000</f>
        <v>1896968.1818181819</v>
      </c>
      <c r="H427" s="4">
        <f>'[2]FOOD BIO'!C98*1000000</f>
        <v>3054602.7046395577</v>
      </c>
      <c r="I427" s="4"/>
      <c r="J427" s="4"/>
      <c r="K427" s="4">
        <f t="shared" si="32"/>
        <v>597742.6739052568</v>
      </c>
      <c r="L427" s="4"/>
      <c r="M427" s="4">
        <f>'[2]RENEWABLES'!R98*1000000</f>
        <v>46.8</v>
      </c>
      <c r="N427" s="4">
        <f>'[2]RENEWABLES'!AR98*1000000</f>
        <v>438.77815113449213</v>
      </c>
      <c r="O427" s="4">
        <f>'[2]RENEWABLES'!K98*1000000</f>
        <v>166448.97863999996</v>
      </c>
      <c r="P427" s="4">
        <f>'[2]RENEWABLES'!L98*1000000</f>
        <v>358009.11405000003</v>
      </c>
      <c r="Q427" s="4">
        <f>'[2]FOOD BIO'!G98*1000000</f>
        <v>72799.00306412224</v>
      </c>
      <c r="R427" s="4"/>
      <c r="T427" s="6">
        <f t="shared" si="33"/>
        <v>0.11329192990978346</v>
      </c>
    </row>
    <row r="428" spans="1:20" ht="11.25">
      <c r="A428" s="2">
        <v>1988</v>
      </c>
      <c r="B428" s="4">
        <f t="shared" si="31"/>
        <v>5433070.905338782</v>
      </c>
      <c r="C428" s="4"/>
      <c r="D428" s="4">
        <f>'[2]RENEWABLES'!AC99*1000000</f>
        <v>123.42857142857143</v>
      </c>
      <c r="E428" s="4">
        <f>'[2]RENEWABLES'!AQ99*1000000</f>
        <v>1038.9608688410071</v>
      </c>
      <c r="F428" s="4">
        <f>'[2]RENEWABLES'!AA99*1000000</f>
        <v>383540</v>
      </c>
      <c r="G428" s="4">
        <f>'[2]RENEWABLES'!AB99*1000000</f>
        <v>1949007.272727273</v>
      </c>
      <c r="H428" s="4">
        <f>'[2]FOOD BIO'!C99*1000000</f>
        <v>3099361.2431712393</v>
      </c>
      <c r="I428" s="4"/>
      <c r="J428" s="4"/>
      <c r="K428" s="4">
        <f t="shared" si="32"/>
        <v>638391.5009333305</v>
      </c>
      <c r="L428" s="4"/>
      <c r="M428" s="4">
        <f>'[2]RENEWABLES'!R99*1000000</f>
        <v>43.2</v>
      </c>
      <c r="N428" s="4">
        <f>'[2]RENEWABLES'!AR99*1000000</f>
        <v>437.8733887973791</v>
      </c>
      <c r="O428" s="4">
        <f>'[2]RENEWABLES'!K99*1000000</f>
        <v>197204.7618</v>
      </c>
      <c r="P428" s="4">
        <f>'[2]RENEWABLES'!L99*1000000</f>
        <v>367444.3921200001</v>
      </c>
      <c r="Q428" s="4">
        <f>'[2]FOOD BIO'!G99*1000000</f>
        <v>73261.27362453309</v>
      </c>
      <c r="R428" s="4"/>
      <c r="T428" s="6">
        <f t="shared" si="33"/>
        <v>0.11750104352697073</v>
      </c>
    </row>
    <row r="429" spans="1:20" ht="11.25">
      <c r="A429" s="2">
        <v>1989</v>
      </c>
      <c r="B429" s="4">
        <f t="shared" si="31"/>
        <v>5590006.612503921</v>
      </c>
      <c r="C429" s="4"/>
      <c r="D429" s="4">
        <f>'[2]RENEWABLES'!AC100*1000000</f>
        <v>133.71428571428572</v>
      </c>
      <c r="E429" s="4">
        <f>'[2]RENEWABLES'!AQ100*1000000</f>
        <v>1038.9608688410071</v>
      </c>
      <c r="F429" s="4">
        <f>'[2]RENEWABLES'!AA100*1000000</f>
        <v>391304</v>
      </c>
      <c r="G429" s="4">
        <f>'[2]RENEWABLES'!AB100*1000000</f>
        <v>1994934.5454545454</v>
      </c>
      <c r="H429" s="4">
        <f>'[2]FOOD BIO'!C100*1000000</f>
        <v>3202595.39189482</v>
      </c>
      <c r="I429" s="4"/>
      <c r="J429" s="4"/>
      <c r="K429" s="4">
        <f t="shared" si="32"/>
        <v>652310.2073307742</v>
      </c>
      <c r="L429" s="4"/>
      <c r="M429" s="4">
        <f>'[2]RENEWABLES'!R100*1000000</f>
        <v>46.8</v>
      </c>
      <c r="N429" s="4">
        <f>'[2]RENEWABLES'!AR100*1000000</f>
        <v>436.20193001910434</v>
      </c>
      <c r="O429" s="4">
        <f>'[2]RENEWABLES'!K100*1000000</f>
        <v>201478.51656000002</v>
      </c>
      <c r="P429" s="4">
        <f>'[2]RENEWABLES'!L100*1000000</f>
        <v>376629.67764000007</v>
      </c>
      <c r="Q429" s="4">
        <f>'[2]FOOD BIO'!G100*1000000</f>
        <v>73719.01120075498</v>
      </c>
      <c r="R429" s="4"/>
      <c r="T429" s="6">
        <f t="shared" si="33"/>
        <v>0.11669220674474053</v>
      </c>
    </row>
    <row r="430" spans="1:20" ht="11.25">
      <c r="A430" s="2">
        <v>1990</v>
      </c>
      <c r="B430" s="4">
        <f t="shared" si="31"/>
        <v>5827966.162137117</v>
      </c>
      <c r="C430" s="4"/>
      <c r="D430" s="4">
        <f>'[2]RENEWABLES'!AC101*1000000</f>
        <v>164.57142857142858</v>
      </c>
      <c r="E430" s="4">
        <f>'[2]RENEWABLES'!AQ101*1000000</f>
        <v>1038.9608688410071</v>
      </c>
      <c r="F430" s="4">
        <f>'[2]RENEWABLES'!AA101*1000000</f>
        <v>383339.99999999994</v>
      </c>
      <c r="G430" s="4">
        <f>'[2]RENEWABLES'!AB101*1000000</f>
        <v>2206603.636363636</v>
      </c>
      <c r="H430" s="4">
        <f>'[2]FOOD BIO'!C101*1000000</f>
        <v>3236818.9934760695</v>
      </c>
      <c r="I430" s="4"/>
      <c r="J430" s="4"/>
      <c r="K430" s="4">
        <f t="shared" si="32"/>
        <v>689812.324496582</v>
      </c>
      <c r="L430" s="4"/>
      <c r="M430" s="4">
        <f>'[2]RENEWABLES'!R101*1000000</f>
        <v>57.599999999999994</v>
      </c>
      <c r="N430" s="4">
        <f>'[2]RENEWABLES'!AR101*1000000</f>
        <v>432.7802718346338</v>
      </c>
      <c r="O430" s="4">
        <f>'[2]RENEWABLES'!K101*1000000</f>
        <v>197757.4392</v>
      </c>
      <c r="P430" s="4">
        <f>'[2]RENEWABLES'!L101*1000000</f>
        <v>417392.31744</v>
      </c>
      <c r="Q430" s="4">
        <f>'[2]FOOD BIO'!G101*1000000</f>
        <v>74172.18758474743</v>
      </c>
      <c r="R430" s="4"/>
      <c r="T430" s="6">
        <f t="shared" si="33"/>
        <v>0.11836244502895803</v>
      </c>
    </row>
    <row r="431" spans="1:20" ht="11.25">
      <c r="A431" s="2">
        <v>1991</v>
      </c>
      <c r="B431" s="4">
        <f t="shared" si="31"/>
        <v>6019343.536886869</v>
      </c>
      <c r="C431" s="4"/>
      <c r="D431" s="4">
        <f>'[2]RENEWABLES'!AC102*1000000</f>
        <v>174.85714285714286</v>
      </c>
      <c r="E431" s="4">
        <f>'[2]RENEWABLES'!AQ102*1000000</f>
        <v>1038.9608688410071</v>
      </c>
      <c r="F431" s="4">
        <f>'[2]RENEWABLES'!AA102*1000000</f>
        <v>422380</v>
      </c>
      <c r="G431" s="4">
        <f>'[2]RENEWABLES'!AB102*1000000</f>
        <v>2328654.5454545454</v>
      </c>
      <c r="H431" s="4">
        <f>'[2]FOOD BIO'!C102*1000000</f>
        <v>3267095.1734206253</v>
      </c>
      <c r="I431" s="4"/>
      <c r="J431" s="4"/>
      <c r="K431" s="4">
        <f t="shared" si="32"/>
        <v>731994.7002454463</v>
      </c>
      <c r="L431" s="4"/>
      <c r="M431" s="4">
        <f>'[2]RENEWABLES'!R102*1000000</f>
        <v>61.199999999999996</v>
      </c>
      <c r="N431" s="4">
        <f>'[2]RENEWABLES'!AR102*1000000</f>
        <v>429.5291697743637</v>
      </c>
      <c r="O431" s="4">
        <f>'[2]RENEWABLES'!K102*1000000</f>
        <v>217403.20979999998</v>
      </c>
      <c r="P431" s="4">
        <f>'[2]RENEWABLES'!L102*1000000</f>
        <v>439479.9864</v>
      </c>
      <c r="Q431" s="4">
        <f>'[2]FOOD BIO'!G102*1000000</f>
        <v>74620.7748756719</v>
      </c>
      <c r="R431" s="4"/>
      <c r="T431" s="6">
        <f t="shared" si="33"/>
        <v>0.12160706491658807</v>
      </c>
    </row>
    <row r="432" spans="1:20" ht="11.25">
      <c r="A432" s="2">
        <v>1992</v>
      </c>
      <c r="B432" s="4">
        <f t="shared" si="31"/>
        <v>6150827.131888737</v>
      </c>
      <c r="C432" s="4"/>
      <c r="D432" s="4">
        <f>'[2]RENEWABLES'!AC103*1000000</f>
        <v>174.85714285714286</v>
      </c>
      <c r="E432" s="4">
        <f>'[2]RENEWABLES'!AQ103*1000000</f>
        <v>1038.9608688410071</v>
      </c>
      <c r="F432" s="4">
        <f>'[2]RENEWABLES'!AA103*1000000</f>
        <v>358464</v>
      </c>
      <c r="G432" s="4">
        <f>'[2]RENEWABLES'!AB103*1000000</f>
        <v>2435552.7272727275</v>
      </c>
      <c r="H432" s="4">
        <f>'[2]FOOD BIO'!C103*1000000</f>
        <v>3355596.586604311</v>
      </c>
      <c r="I432" s="4"/>
      <c r="J432" s="4"/>
      <c r="K432" s="4">
        <f t="shared" si="32"/>
        <v>722414.0068828457</v>
      </c>
      <c r="L432" s="4"/>
      <c r="M432" s="4">
        <f>'[2]RENEWABLES'!R103*1000000</f>
        <v>61.199999999999996</v>
      </c>
      <c r="N432" s="4">
        <f>'[2]RENEWABLES'!AR103*1000000</f>
        <v>425.25640385503743</v>
      </c>
      <c r="O432" s="4">
        <f>'[2]RENEWABLES'!K103*1000000</f>
        <v>185279.28768</v>
      </c>
      <c r="P432" s="4">
        <f>'[2]RENEWABLES'!L103*1000000</f>
        <v>461583.51732000004</v>
      </c>
      <c r="Q432" s="4">
        <f>'[2]FOOD BIO'!G103*1000000</f>
        <v>75064.74547899063</v>
      </c>
      <c r="R432" s="4"/>
      <c r="T432" s="6">
        <f t="shared" si="33"/>
        <v>0.11744989598838128</v>
      </c>
    </row>
    <row r="433" spans="1:20" ht="11.25">
      <c r="A433" s="2">
        <v>1993</v>
      </c>
      <c r="B433" s="4">
        <f t="shared" si="31"/>
        <v>6518971.0562159065</v>
      </c>
      <c r="C433" s="4"/>
      <c r="D433" s="4">
        <f>'[2]RENEWABLES'!AC104*1000000</f>
        <v>174.85714285714286</v>
      </c>
      <c r="E433" s="4">
        <f>'[2]RENEWABLES'!AQ104*1000000</f>
        <v>1038.9608688410071</v>
      </c>
      <c r="F433" s="4">
        <f>'[2]RENEWABLES'!AA104*1000000</f>
        <v>421880.00000000006</v>
      </c>
      <c r="G433" s="4">
        <f>'[2]RENEWABLES'!AB104*1000000</f>
        <v>2721338.1818181816</v>
      </c>
      <c r="H433" s="4">
        <f>'[2]FOOD BIO'!C104*1000000</f>
        <v>3374539.0563860266</v>
      </c>
      <c r="I433" s="4"/>
      <c r="J433" s="4"/>
      <c r="K433" s="4">
        <f t="shared" si="32"/>
        <v>807871.7099688355</v>
      </c>
      <c r="L433" s="4"/>
      <c r="M433" s="4">
        <f>'[2]RENEWABLES'!R104*1000000</f>
        <v>61.199999999999996</v>
      </c>
      <c r="N433" s="4">
        <f>'[2]RENEWABLES'!AR104*1000000</f>
        <v>420.6317833119432</v>
      </c>
      <c r="O433" s="4">
        <f>'[2]RENEWABLES'!K104*1000000</f>
        <v>217487.57760000002</v>
      </c>
      <c r="P433" s="4">
        <f>'[2]RENEWABLES'!L104*1000000</f>
        <v>514398.22847999993</v>
      </c>
      <c r="Q433" s="4">
        <f>'[2]FOOD BIO'!G104*1000000</f>
        <v>75504.07210552355</v>
      </c>
      <c r="R433" s="4"/>
      <c r="T433" s="6">
        <f t="shared" si="33"/>
        <v>0.12392626121549066</v>
      </c>
    </row>
    <row r="434" spans="1:20" ht="11.25">
      <c r="A434" s="2">
        <v>1994</v>
      </c>
      <c r="B434" s="4">
        <f t="shared" si="31"/>
        <v>6633096.151563089</v>
      </c>
      <c r="C434" s="4"/>
      <c r="D434" s="4">
        <f>'[2]RENEWABLES'!AC105*1000000</f>
        <v>195.42857142857147</v>
      </c>
      <c r="E434" s="4">
        <f>'[2]RENEWABLES'!AQ105*1000000</f>
        <v>1038.9608688410071</v>
      </c>
      <c r="F434" s="4">
        <f>'[2]RENEWABLES'!AA105*1000000</f>
        <v>302635.99999999994</v>
      </c>
      <c r="G434" s="4">
        <f>'[2]RENEWABLES'!AB105*1000000</f>
        <v>2935930.9090909087</v>
      </c>
      <c r="H434" s="4">
        <f>'[2]FOOD BIO'!C105*1000000</f>
        <v>3393294.8530319114</v>
      </c>
      <c r="I434" s="4"/>
      <c r="J434" s="4"/>
      <c r="K434" s="4">
        <f t="shared" si="32"/>
        <v>792241.6139249161</v>
      </c>
      <c r="L434" s="4"/>
      <c r="M434" s="4">
        <f>'[2]RENEWABLES'!R105*1000000</f>
        <v>68.4</v>
      </c>
      <c r="N434" s="4">
        <f>'[2]RENEWABLES'!AR105*1000000</f>
        <v>417.37583445201915</v>
      </c>
      <c r="O434" s="4">
        <f>'[2]RENEWABLES'!K105*1000000</f>
        <v>157077.16307999997</v>
      </c>
      <c r="P434" s="4">
        <f>'[2]RENEWABLES'!L105*1000000</f>
        <v>558739.94724</v>
      </c>
      <c r="Q434" s="4">
        <f>'[2]FOOD BIO'!G105*1000000</f>
        <v>75938.72777046409</v>
      </c>
      <c r="R434" s="4"/>
      <c r="T434" s="6">
        <f t="shared" si="33"/>
        <v>0.11943767975355285</v>
      </c>
    </row>
    <row r="435" spans="1:20" ht="11.25">
      <c r="A435" s="2">
        <v>1995</v>
      </c>
      <c r="B435" s="4">
        <f t="shared" si="31"/>
        <v>6960605.737457858</v>
      </c>
      <c r="C435" s="4"/>
      <c r="D435" s="4">
        <f>'[2]RENEWABLES'!AC106*1000000</f>
        <v>308.57142857142856</v>
      </c>
      <c r="E435" s="4">
        <f>'[2]RENEWABLES'!AQ106*1000000</f>
        <v>1038.9608688410071</v>
      </c>
      <c r="F435" s="4">
        <f>'[2]RENEWABLES'!AA106*1000000</f>
        <v>364863.99999999994</v>
      </c>
      <c r="G435" s="4">
        <f>'[2]RENEWABLES'!AB106*1000000</f>
        <v>3177316.3636363633</v>
      </c>
      <c r="H435" s="4">
        <f>'[2]FOOD BIO'!C106*1000000</f>
        <v>3417077.841524083</v>
      </c>
      <c r="I435" s="4"/>
      <c r="J435" s="4"/>
      <c r="K435" s="4">
        <f t="shared" si="32"/>
        <v>869705.8488776049</v>
      </c>
      <c r="L435" s="4"/>
      <c r="M435" s="4">
        <f>'[2]RENEWABLES'!R106*1000000</f>
        <v>108</v>
      </c>
      <c r="N435" s="4">
        <f>'[2]RENEWABLES'!AR106*1000000</f>
        <v>414.7494852485611</v>
      </c>
      <c r="O435" s="4">
        <f>'[2]RENEWABLES'!K106*1000000</f>
        <v>189079.82207999998</v>
      </c>
      <c r="P435" s="4">
        <f>'[2]RENEWABLES'!L106*1000000</f>
        <v>603734.59152</v>
      </c>
      <c r="Q435" s="4">
        <f>'[2]FOOD BIO'!G106*1000000</f>
        <v>76368.68579235638</v>
      </c>
      <c r="R435" s="4"/>
      <c r="T435" s="6">
        <f t="shared" si="33"/>
        <v>0.12494686262682039</v>
      </c>
    </row>
    <row r="436" spans="1:20" ht="11.25">
      <c r="A436" s="2">
        <v>1996</v>
      </c>
      <c r="B436" s="4">
        <f>SUM(C436:I436)</f>
        <v>7192443.432632625</v>
      </c>
      <c r="C436" s="4"/>
      <c r="D436" s="4">
        <f>'[2]RENEWABLES'!AC107*1000000</f>
        <v>360</v>
      </c>
      <c r="E436" s="4">
        <f>'[2]RENEWABLES'!AQ107*1000000</f>
        <v>1038.9608688410071</v>
      </c>
      <c r="F436" s="4">
        <f>'[2]RENEWABLES'!AA107*1000000</f>
        <v>357732</v>
      </c>
      <c r="G436" s="4">
        <f>'[2]RENEWABLES'!AB107*1000000</f>
        <v>3296738.1818181816</v>
      </c>
      <c r="H436" s="4">
        <f>'[2]FOOD BIO'!C107*1000000</f>
        <v>3536574.289945603</v>
      </c>
      <c r="I436" s="4"/>
      <c r="J436" s="4"/>
      <c r="K436" s="4">
        <f>SUM(L436:R436)</f>
        <v>891255.3654633273</v>
      </c>
      <c r="L436" s="4"/>
      <c r="M436" s="4">
        <f>'[2]RENEWABLES'!R107*1000000</f>
        <v>126</v>
      </c>
      <c r="N436" s="4">
        <f>'[2]RENEWABLES'!AR107*1000000</f>
        <v>412.81697181152646</v>
      </c>
      <c r="O436" s="4">
        <f>'[2]RENEWABLES'!K107*1000000</f>
        <v>185770.22759999998</v>
      </c>
      <c r="P436" s="4">
        <f>'[2]RENEWABLES'!L107*1000000</f>
        <v>627731.9172</v>
      </c>
      <c r="Q436" s="4">
        <f>'[2]FOOD BIO'!G107*1000000</f>
        <v>77214.40369151565</v>
      </c>
      <c r="R436" s="4"/>
      <c r="T436" s="6">
        <f t="shared" si="33"/>
        <v>0.12391551964380262</v>
      </c>
    </row>
    <row r="437" spans="1:20" ht="11.25">
      <c r="A437" s="2">
        <v>1997</v>
      </c>
      <c r="B437" s="4">
        <f>SUM(C437:I437)</f>
        <v>7325097.367233892</v>
      </c>
      <c r="C437" s="4"/>
      <c r="D437" s="4">
        <f>'[2]RENEWABLES'!AC108*1000000</f>
        <v>360</v>
      </c>
      <c r="E437" s="4">
        <f>'[2]RENEWABLES'!AQ108*1000000</f>
        <v>1038.9608688410071</v>
      </c>
      <c r="F437" s="4">
        <f>'[2]RENEWABLES'!AA108*1000000</f>
        <v>401476</v>
      </c>
      <c r="G437" s="4">
        <f>'[2]RENEWABLES'!AB108*1000000</f>
        <v>3481930.909090909</v>
      </c>
      <c r="H437" s="4">
        <f>'[2]FOOD BIO'!C108*1000000</f>
        <v>3440291.4972741418</v>
      </c>
      <c r="I437" s="4"/>
      <c r="J437" s="4"/>
      <c r="K437" s="4">
        <f>SUM(L437:R437)</f>
        <v>948954.9246794839</v>
      </c>
      <c r="L437" s="4"/>
      <c r="M437" s="4">
        <f>'[2]RENEWABLES'!R108*1000000</f>
        <v>126</v>
      </c>
      <c r="N437" s="4">
        <f>'[2]RENEWABLES'!AR108*1000000</f>
        <v>403.01712745077094</v>
      </c>
      <c r="O437" s="4">
        <f>'[2]RENEWABLES'!K108*1000000</f>
        <v>208522.61964</v>
      </c>
      <c r="P437" s="4">
        <f>'[2]RENEWABLES'!L108*1000000</f>
        <v>663109.3681199999</v>
      </c>
      <c r="Q437" s="4">
        <f>'[2]FOOD BIO'!G108*1000000</f>
        <v>76793.91979203325</v>
      </c>
      <c r="R437" s="4"/>
      <c r="T437" s="6">
        <f t="shared" si="33"/>
        <v>0.1295484383489948</v>
      </c>
    </row>
    <row r="438" spans="1:20" ht="11.25">
      <c r="A438" s="2">
        <v>1998</v>
      </c>
      <c r="B438" s="4">
        <f>SUM(C438:I438)</f>
        <v>7576469.828619212</v>
      </c>
      <c r="C438" s="4"/>
      <c r="D438" s="4">
        <f>'[2]RENEWABLES'!AC109*1000000</f>
        <v>339.42857142857144</v>
      </c>
      <c r="E438" s="4">
        <f>'[2]RENEWABLES'!AQ109*1000000</f>
        <v>1038.9608688410071</v>
      </c>
      <c r="F438" s="4">
        <f>'[2]RENEWABLES'!AA109*1000000</f>
        <v>381586.24514697725</v>
      </c>
      <c r="G438" s="4">
        <f>'[2]RENEWABLES'!AB109*1000000</f>
        <v>3625559.9999999995</v>
      </c>
      <c r="H438" s="4">
        <f>'[2]FOOD BIO'!C109*1000000</f>
        <v>3567945.194031965</v>
      </c>
      <c r="I438" s="4"/>
      <c r="J438" s="4"/>
      <c r="K438" s="4">
        <f>SUM(L438:R438)</f>
        <v>978761.026697409</v>
      </c>
      <c r="L438" s="4"/>
      <c r="M438" s="4">
        <f>'[2]RENEWABLES'!R109*1000000</f>
        <v>118.8</v>
      </c>
      <c r="N438" s="4">
        <f>'[2]RENEWABLES'!AR109*1000000</f>
        <v>393.8653845323023</v>
      </c>
      <c r="O438" s="4">
        <f>'[2]RENEWABLES'!K109*1000000</f>
        <v>212428.95264000003</v>
      </c>
      <c r="P438" s="4">
        <f>'[2]RENEWABLES'!L109*1000000</f>
        <v>688189.2969600001</v>
      </c>
      <c r="Q438" s="4">
        <f>'[2]FOOD BIO'!G109*1000000</f>
        <v>77630.11171287659</v>
      </c>
      <c r="R438" s="4"/>
      <c r="T438" s="6">
        <f t="shared" si="33"/>
        <v>0.1291843099539915</v>
      </c>
    </row>
    <row r="439" spans="1:20" ht="11.25">
      <c r="A439" s="2">
        <v>1999</v>
      </c>
      <c r="B439" s="4">
        <f>SUM(C439:I439)</f>
        <v>7492874.287234962</v>
      </c>
      <c r="C439" s="4"/>
      <c r="D439" s="4">
        <f>'[2]RENEWABLES'!AC110*1000000</f>
        <v>339.42857142857144</v>
      </c>
      <c r="E439" s="4">
        <f>'[2]RENEWABLES'!AQ110*1000000</f>
        <v>1038.9608688410071</v>
      </c>
      <c r="F439" s="4">
        <f>'[2]RENEWABLES'!AA110*1000000</f>
        <v>382308.00000000006</v>
      </c>
      <c r="G439" s="4">
        <f>'[2]RENEWABLES'!AB110*1000000</f>
        <v>3453992.7272727266</v>
      </c>
      <c r="H439" s="4">
        <f>'[2]FOOD BIO'!C110*1000000</f>
        <v>3655195.1705219653</v>
      </c>
      <c r="I439" s="4"/>
      <c r="J439" s="4"/>
      <c r="K439" s="4">
        <f>SUM(L439:R439)</f>
        <v>930300.5317583671</v>
      </c>
      <c r="L439" s="4"/>
      <c r="M439" s="4">
        <f>'[2]RENEWABLES'!R110*1000000</f>
        <v>118.8</v>
      </c>
      <c r="N439" s="4">
        <f>'[2]RENEWABLES'!AR110*1000000</f>
        <v>385.09818129968767</v>
      </c>
      <c r="O439" s="4">
        <f>'[2]RENEWABLES'!K110*1000000</f>
        <v>197500.31279999999</v>
      </c>
      <c r="P439" s="4">
        <f>'[2]RENEWABLES'!L110*1000000</f>
        <v>654255.3023999998</v>
      </c>
      <c r="Q439" s="4">
        <f>'[2]FOOD BIO'!G110*1000000</f>
        <v>78041.01837706765</v>
      </c>
      <c r="R439" s="4"/>
      <c r="T439" s="6">
        <f t="shared" si="33"/>
        <v>0.1241580328317064</v>
      </c>
    </row>
    <row r="440" spans="1:20" ht="11.25">
      <c r="A440" s="2">
        <v>2000</v>
      </c>
      <c r="B440" s="4">
        <f>SUM(C440:I440)</f>
        <v>7646555.911666747</v>
      </c>
      <c r="C440" s="4"/>
      <c r="D440" s="4">
        <f>'[2]RENEWABLES'!AC111*1000000</f>
        <v>339.42857142857144</v>
      </c>
      <c r="E440" s="4">
        <f>'[2]RENEWABLES'!AQ111*1000000</f>
        <v>1038.9608688410071</v>
      </c>
      <c r="F440" s="4">
        <f>'[2]RENEWABLES'!AA111*1000000</f>
        <v>387268</v>
      </c>
      <c r="G440" s="4">
        <f>'[2]RENEWABLES'!AB111*1000000</f>
        <v>3513272.7272727266</v>
      </c>
      <c r="H440" s="4">
        <f>'[2]FOOD BIO'!C111*1000000</f>
        <v>3744636.794953751</v>
      </c>
      <c r="I440" s="4"/>
      <c r="J440" s="4"/>
      <c r="K440" s="4">
        <f>SUM(L440:R440)</f>
        <v>943585.3103883773</v>
      </c>
      <c r="L440" s="4"/>
      <c r="M440" s="4">
        <f>'[2]RENEWABLES'!R111*1000000</f>
        <v>118.8</v>
      </c>
      <c r="N440" s="4">
        <f>'[2]RENEWABLES'!AR111*1000000</f>
        <v>377.39580566610607</v>
      </c>
      <c r="O440" s="4">
        <f>'[2]RENEWABLES'!K111*1000000</f>
        <v>199853.52408</v>
      </c>
      <c r="P440" s="4">
        <f>'[2]RENEWABLES'!L111*1000000</f>
        <v>664788.4919999999</v>
      </c>
      <c r="Q440" s="4">
        <f>'[2]FOOD BIO'!G111*1000000</f>
        <v>78447.09850271129</v>
      </c>
      <c r="R440" s="4"/>
      <c r="T440" s="6">
        <f t="shared" si="33"/>
        <v>0.1234000406573501</v>
      </c>
    </row>
    <row r="441" spans="2:20" ht="11.25">
      <c r="B441" s="4"/>
      <c r="C441" s="4"/>
      <c r="D441" s="4"/>
      <c r="E441" s="4"/>
      <c r="F441" s="4"/>
      <c r="G441" s="4"/>
      <c r="H441" s="4"/>
      <c r="I441" s="4"/>
      <c r="J441" s="4"/>
      <c r="K441" s="9"/>
      <c r="L441" s="9"/>
      <c r="M441" s="9"/>
      <c r="N441" s="9"/>
      <c r="O441" s="9"/>
      <c r="P441" s="9"/>
      <c r="Q441" s="9"/>
      <c r="R441" s="9"/>
      <c r="T441" s="6"/>
    </row>
    <row r="442" spans="2:20" ht="11.25">
      <c r="B442" s="4"/>
      <c r="C442" s="4"/>
      <c r="D442" s="4"/>
      <c r="E442" s="4"/>
      <c r="F442" s="4"/>
      <c r="G442" s="4"/>
      <c r="H442" s="4"/>
      <c r="I442" s="4"/>
      <c r="J442" s="4"/>
      <c r="K442" s="9"/>
      <c r="L442" s="9"/>
      <c r="M442" s="9"/>
      <c r="N442" s="9"/>
      <c r="O442" s="9"/>
      <c r="P442" s="9"/>
      <c r="Q442" s="9"/>
      <c r="R442" s="9"/>
      <c r="T442" s="6"/>
    </row>
    <row r="443" spans="6:17" ht="11.25">
      <c r="F443" s="5"/>
      <c r="H443" s="4"/>
      <c r="Q443" s="5"/>
    </row>
    <row r="444" spans="6:17" ht="11.25">
      <c r="F444" s="5"/>
      <c r="H444" s="4"/>
      <c r="Q444" s="5"/>
    </row>
    <row r="445" spans="1:11" ht="11.25">
      <c r="A445" s="2" t="s">
        <v>51</v>
      </c>
      <c r="K445" s="2" t="s">
        <v>52</v>
      </c>
    </row>
    <row r="446" spans="1:15" ht="11.25">
      <c r="A446" s="3" t="s">
        <v>33</v>
      </c>
      <c r="B446" s="3" t="s">
        <v>55</v>
      </c>
      <c r="C446" s="3" t="s">
        <v>55</v>
      </c>
      <c r="D446" s="3" t="s">
        <v>55</v>
      </c>
      <c r="E446" s="3" t="s">
        <v>55</v>
      </c>
      <c r="F446" s="3" t="s">
        <v>55</v>
      </c>
      <c r="G446" s="3" t="s">
        <v>55</v>
      </c>
      <c r="K446" s="2" t="s">
        <v>38</v>
      </c>
      <c r="L446" s="2" t="s">
        <v>38</v>
      </c>
      <c r="M446" s="2" t="s">
        <v>38</v>
      </c>
      <c r="N446" s="2" t="s">
        <v>38</v>
      </c>
      <c r="O446" s="2" t="s">
        <v>38</v>
      </c>
    </row>
    <row r="447" spans="1:15" ht="12.75" customHeight="1">
      <c r="A447" s="3" t="s">
        <v>5</v>
      </c>
      <c r="B447" s="2" t="s">
        <v>53</v>
      </c>
      <c r="C447" s="2" t="s">
        <v>10</v>
      </c>
      <c r="D447" s="2" t="s">
        <v>20</v>
      </c>
      <c r="E447" s="2" t="s">
        <v>54</v>
      </c>
      <c r="F447" s="2" t="s">
        <v>56</v>
      </c>
      <c r="G447" s="2" t="s">
        <v>57</v>
      </c>
      <c r="K447" s="2" t="s">
        <v>10</v>
      </c>
      <c r="L447" s="2" t="s">
        <v>20</v>
      </c>
      <c r="M447" s="2" t="s">
        <v>54</v>
      </c>
      <c r="N447" s="2" t="s">
        <v>56</v>
      </c>
      <c r="O447" s="2" t="s">
        <v>57</v>
      </c>
    </row>
    <row r="448" spans="1:16" ht="11.25">
      <c r="A448" s="2">
        <v>1900</v>
      </c>
      <c r="B448" s="4">
        <f>SUM(C448:G448)</f>
        <v>1069.7280291024865</v>
      </c>
      <c r="C448" s="4">
        <f>B11/1000</f>
        <v>261.08740606550856</v>
      </c>
      <c r="D448" s="4">
        <f>B122/1000</f>
        <v>27.193181264251486</v>
      </c>
      <c r="E448" s="4">
        <f>B231/1000</f>
        <v>0</v>
      </c>
      <c r="F448" s="4">
        <f>(B340-H340)/1000</f>
        <v>34.32554772688099</v>
      </c>
      <c r="G448" s="4">
        <f>H340/1000</f>
        <v>747.1218940458455</v>
      </c>
      <c r="H448" s="10"/>
      <c r="I448" s="13"/>
      <c r="K448" s="9">
        <f>C448/B448</f>
        <v>0.2440689586161108</v>
      </c>
      <c r="L448" s="9">
        <f aca="true" t="shared" si="34" ref="L448:O463">D448/$B448</f>
        <v>0.02542064947766851</v>
      </c>
      <c r="M448" s="9">
        <f t="shared" si="34"/>
        <v>0</v>
      </c>
      <c r="N448" s="9">
        <f t="shared" si="34"/>
        <v>0.03208810725066305</v>
      </c>
      <c r="O448" s="9">
        <f>G448/$B448</f>
        <v>0.6984222846555577</v>
      </c>
      <c r="P448" s="9"/>
    </row>
    <row r="449" spans="1:15" ht="11.25">
      <c r="A449" s="2">
        <v>1901</v>
      </c>
      <c r="B449" s="4">
        <f aca="true" t="shared" si="35" ref="B449:B512">SUM(C449:G449)</f>
        <v>1105.9941178208942</v>
      </c>
      <c r="C449" s="4">
        <f aca="true" t="shared" si="36" ref="C449:C512">B12/1000</f>
        <v>281.3526438891448</v>
      </c>
      <c r="D449" s="4">
        <f aca="true" t="shared" si="37" ref="D449:D512">B123/1000</f>
        <v>32.961059323581324</v>
      </c>
      <c r="E449" s="4">
        <f aca="true" t="shared" si="38" ref="E449:E512">B232/1000</f>
        <v>0</v>
      </c>
      <c r="F449" s="4">
        <f aca="true" t="shared" si="39" ref="F449:F512">(B341-H341)/1000</f>
        <v>34.34841337880096</v>
      </c>
      <c r="G449" s="4">
        <f aca="true" t="shared" si="40" ref="G449:G512">H341/1000</f>
        <v>757.332001229367</v>
      </c>
      <c r="H449" s="10"/>
      <c r="I449" s="13"/>
      <c r="K449" s="9">
        <f aca="true" t="shared" si="41" ref="K449:K512">C449/B449</f>
        <v>0.2543889152353587</v>
      </c>
      <c r="L449" s="9">
        <f t="shared" si="34"/>
        <v>0.029802201288849053</v>
      </c>
      <c r="M449" s="9">
        <f t="shared" si="34"/>
        <v>0</v>
      </c>
      <c r="N449" s="9">
        <f t="shared" si="34"/>
        <v>0.031056596798612793</v>
      </c>
      <c r="O449" s="9">
        <f t="shared" si="34"/>
        <v>0.6847522866771794</v>
      </c>
    </row>
    <row r="450" spans="1:15" ht="11.25">
      <c r="A450" s="2">
        <v>1902</v>
      </c>
      <c r="B450" s="4">
        <f t="shared" si="35"/>
        <v>1126.5521990811226</v>
      </c>
      <c r="C450" s="4">
        <f t="shared" si="36"/>
        <v>292.0278800651606</v>
      </c>
      <c r="D450" s="4">
        <f t="shared" si="37"/>
        <v>32.95916909924861</v>
      </c>
      <c r="E450" s="4">
        <f t="shared" si="38"/>
        <v>0</v>
      </c>
      <c r="F450" s="4">
        <f t="shared" si="39"/>
        <v>34.847206765096054</v>
      </c>
      <c r="G450" s="4">
        <f t="shared" si="40"/>
        <v>766.7179431516172</v>
      </c>
      <c r="H450" s="10"/>
      <c r="I450" s="13"/>
      <c r="K450" s="9">
        <f t="shared" si="41"/>
        <v>0.25922267987524633</v>
      </c>
      <c r="L450" s="9">
        <f t="shared" si="34"/>
        <v>0.02925667281652098</v>
      </c>
      <c r="M450" s="9">
        <f t="shared" si="34"/>
        <v>0</v>
      </c>
      <c r="N450" s="9">
        <f t="shared" si="34"/>
        <v>0.030932616165961362</v>
      </c>
      <c r="O450" s="9">
        <f t="shared" si="34"/>
        <v>0.6805880311422712</v>
      </c>
    </row>
    <row r="451" spans="1:15" ht="11.25">
      <c r="A451" s="2">
        <v>1903</v>
      </c>
      <c r="B451" s="4">
        <f t="shared" si="35"/>
        <v>1152.9886484813328</v>
      </c>
      <c r="C451" s="4">
        <f t="shared" si="36"/>
        <v>310.0629813412708</v>
      </c>
      <c r="D451" s="4">
        <f t="shared" si="37"/>
        <v>30.909616405828093</v>
      </c>
      <c r="E451" s="4">
        <f t="shared" si="38"/>
        <v>0</v>
      </c>
      <c r="F451" s="4">
        <f t="shared" si="39"/>
        <v>35.216742338891024</v>
      </c>
      <c r="G451" s="4">
        <f t="shared" si="40"/>
        <v>776.7993083953429</v>
      </c>
      <c r="H451" s="10"/>
      <c r="I451" s="13"/>
      <c r="K451" s="9">
        <f t="shared" si="41"/>
        <v>0.26892110494727983</v>
      </c>
      <c r="L451" s="9">
        <f t="shared" si="34"/>
        <v>0.02680825734628083</v>
      </c>
      <c r="M451" s="9">
        <f t="shared" si="34"/>
        <v>0</v>
      </c>
      <c r="N451" s="9">
        <f t="shared" si="34"/>
        <v>0.03054387602625317</v>
      </c>
      <c r="O451" s="9">
        <f t="shared" si="34"/>
        <v>0.6737267616801862</v>
      </c>
    </row>
    <row r="452" spans="1:15" ht="11.25">
      <c r="A452" s="2">
        <v>1904</v>
      </c>
      <c r="B452" s="4">
        <f t="shared" si="35"/>
        <v>1193.082161513777</v>
      </c>
      <c r="C452" s="4">
        <f t="shared" si="36"/>
        <v>333.6292537052261</v>
      </c>
      <c r="D452" s="4">
        <f t="shared" si="37"/>
        <v>37.503495370112915</v>
      </c>
      <c r="E452" s="4">
        <f t="shared" si="38"/>
        <v>0</v>
      </c>
      <c r="F452" s="4">
        <f t="shared" si="39"/>
        <v>36.214871662685994</v>
      </c>
      <c r="G452" s="4">
        <f t="shared" si="40"/>
        <v>785.7345407757521</v>
      </c>
      <c r="H452" s="10"/>
      <c r="I452" s="13"/>
      <c r="K452" s="9">
        <f t="shared" si="41"/>
        <v>0.27963644455292075</v>
      </c>
      <c r="L452" s="9">
        <f t="shared" si="34"/>
        <v>0.03143412631576744</v>
      </c>
      <c r="M452" s="9">
        <f t="shared" si="34"/>
        <v>0</v>
      </c>
      <c r="N452" s="9">
        <f t="shared" si="34"/>
        <v>0.03035404671270647</v>
      </c>
      <c r="O452" s="9">
        <f t="shared" si="34"/>
        <v>0.6585753824186055</v>
      </c>
    </row>
    <row r="453" spans="1:15" ht="11.25">
      <c r="A453" s="2">
        <v>1905</v>
      </c>
      <c r="B453" s="4">
        <f t="shared" si="35"/>
        <v>1239.8703088232198</v>
      </c>
      <c r="C453" s="4">
        <f t="shared" si="36"/>
        <v>374.6571212619789</v>
      </c>
      <c r="D453" s="4">
        <f t="shared" si="37"/>
        <v>35.40679497823917</v>
      </c>
      <c r="E453" s="4">
        <f t="shared" si="38"/>
        <v>0</v>
      </c>
      <c r="F453" s="4">
        <f t="shared" si="39"/>
        <v>34.439875986481084</v>
      </c>
      <c r="G453" s="4">
        <f t="shared" si="40"/>
        <v>795.3665165965207</v>
      </c>
      <c r="H453" s="10"/>
      <c r="I453" s="13"/>
      <c r="K453" s="9">
        <f t="shared" si="41"/>
        <v>0.3021744440493714</v>
      </c>
      <c r="L453" s="9">
        <f t="shared" si="34"/>
        <v>0.028556853669513473</v>
      </c>
      <c r="M453" s="9">
        <f t="shared" si="34"/>
        <v>0</v>
      </c>
      <c r="N453" s="9">
        <f t="shared" si="34"/>
        <v>0.027776998724300856</v>
      </c>
      <c r="O453" s="9">
        <f t="shared" si="34"/>
        <v>0.6414917035568143</v>
      </c>
    </row>
    <row r="454" spans="1:15" ht="11.25">
      <c r="A454" s="2">
        <v>1906</v>
      </c>
      <c r="B454" s="4">
        <f t="shared" si="35"/>
        <v>1277.1737668356113</v>
      </c>
      <c r="C454" s="4">
        <f t="shared" si="36"/>
        <v>398.5132839768288</v>
      </c>
      <c r="D454" s="4">
        <f t="shared" si="37"/>
        <v>37.67385902584004</v>
      </c>
      <c r="E454" s="4">
        <f t="shared" si="38"/>
        <v>0</v>
      </c>
      <c r="F454" s="4">
        <f t="shared" si="39"/>
        <v>36.842380310276056</v>
      </c>
      <c r="G454" s="4">
        <f t="shared" si="40"/>
        <v>804.1442435226666</v>
      </c>
      <c r="H454" s="10"/>
      <c r="I454" s="13"/>
      <c r="K454" s="9">
        <f t="shared" si="41"/>
        <v>0.3120274580679847</v>
      </c>
      <c r="L454" s="9">
        <f t="shared" si="34"/>
        <v>0.029497833422606735</v>
      </c>
      <c r="M454" s="9">
        <f t="shared" si="34"/>
        <v>0</v>
      </c>
      <c r="N454" s="9">
        <f t="shared" si="34"/>
        <v>0.02884680320482823</v>
      </c>
      <c r="O454" s="9">
        <f t="shared" si="34"/>
        <v>0.6296279053045805</v>
      </c>
    </row>
    <row r="455" spans="1:15" ht="11.25">
      <c r="A455" s="2">
        <v>1907</v>
      </c>
      <c r="B455" s="4">
        <f t="shared" si="35"/>
        <v>1319.8160052486724</v>
      </c>
      <c r="C455" s="4">
        <f t="shared" si="36"/>
        <v>427.7800044282755</v>
      </c>
      <c r="D455" s="4">
        <f t="shared" si="37"/>
        <v>42.346224933086894</v>
      </c>
      <c r="E455" s="4">
        <f t="shared" si="38"/>
        <v>0</v>
      </c>
      <c r="F455" s="4">
        <f t="shared" si="39"/>
        <v>36.69488463407103</v>
      </c>
      <c r="G455" s="4">
        <f t="shared" si="40"/>
        <v>812.9948912532388</v>
      </c>
      <c r="H455" s="10"/>
      <c r="I455" s="13"/>
      <c r="K455" s="9">
        <f t="shared" si="41"/>
        <v>0.324120940136406</v>
      </c>
      <c r="L455" s="9">
        <f t="shared" si="34"/>
        <v>0.03208494575356226</v>
      </c>
      <c r="M455" s="9">
        <f t="shared" si="34"/>
        <v>0</v>
      </c>
      <c r="N455" s="9">
        <f t="shared" si="34"/>
        <v>0.027803030489206095</v>
      </c>
      <c r="O455" s="9">
        <f t="shared" si="34"/>
        <v>0.6159910836208256</v>
      </c>
    </row>
    <row r="456" spans="1:15" ht="11.25">
      <c r="A456" s="2">
        <v>1908</v>
      </c>
      <c r="B456" s="4">
        <f t="shared" si="35"/>
        <v>1336.3552804000497</v>
      </c>
      <c r="C456" s="4">
        <f t="shared" si="36"/>
        <v>434.0532645205826</v>
      </c>
      <c r="D456" s="4">
        <f t="shared" si="37"/>
        <v>40.80805149295134</v>
      </c>
      <c r="E456" s="4">
        <f t="shared" si="38"/>
        <v>0</v>
      </c>
      <c r="F456" s="4">
        <f t="shared" si="39"/>
        <v>40.207388957866</v>
      </c>
      <c r="G456" s="4">
        <f t="shared" si="40"/>
        <v>821.2865754286498</v>
      </c>
      <c r="H456" s="10"/>
      <c r="I456" s="13"/>
      <c r="K456" s="9">
        <f t="shared" si="41"/>
        <v>0.32480379348719673</v>
      </c>
      <c r="L456" s="9">
        <f t="shared" si="34"/>
        <v>0.030536828111110612</v>
      </c>
      <c r="M456" s="9">
        <f t="shared" si="34"/>
        <v>0</v>
      </c>
      <c r="N456" s="9">
        <f t="shared" si="34"/>
        <v>0.03008734993424022</v>
      </c>
      <c r="O456" s="9">
        <f t="shared" si="34"/>
        <v>0.6145720284674525</v>
      </c>
    </row>
    <row r="457" spans="1:15" ht="11.25">
      <c r="A457" s="2">
        <v>1909</v>
      </c>
      <c r="B457" s="4">
        <f t="shared" si="35"/>
        <v>1367.8900239582056</v>
      </c>
      <c r="C457" s="4">
        <f t="shared" si="36"/>
        <v>452.21244302762494</v>
      </c>
      <c r="D457" s="4">
        <f t="shared" si="37"/>
        <v>40.40465875122267</v>
      </c>
      <c r="E457" s="4">
        <f t="shared" si="38"/>
        <v>0</v>
      </c>
      <c r="F457" s="4">
        <f t="shared" si="39"/>
        <v>45.30989328166109</v>
      </c>
      <c r="G457" s="4">
        <f t="shared" si="40"/>
        <v>829.9630288976969</v>
      </c>
      <c r="H457" s="10"/>
      <c r="I457" s="13"/>
      <c r="K457" s="9">
        <f t="shared" si="41"/>
        <v>0.33059122817423353</v>
      </c>
      <c r="L457" s="9">
        <f t="shared" si="34"/>
        <v>0.029537943872348316</v>
      </c>
      <c r="M457" s="9">
        <f t="shared" si="34"/>
        <v>0</v>
      </c>
      <c r="N457" s="9">
        <f t="shared" si="34"/>
        <v>0.03312392991254499</v>
      </c>
      <c r="O457" s="9">
        <f t="shared" si="34"/>
        <v>0.6067468980408731</v>
      </c>
    </row>
    <row r="458" spans="1:15" ht="11.25">
      <c r="A458" s="2">
        <v>1910</v>
      </c>
      <c r="B458" s="4">
        <f t="shared" si="35"/>
        <v>1376.8170366439313</v>
      </c>
      <c r="C458" s="4">
        <f t="shared" si="36"/>
        <v>452.7165952244495</v>
      </c>
      <c r="D458" s="4">
        <f t="shared" si="37"/>
        <v>42.58756908433349</v>
      </c>
      <c r="E458" s="4">
        <f t="shared" si="38"/>
        <v>0</v>
      </c>
      <c r="F458" s="4">
        <f t="shared" si="39"/>
        <v>44.082397605456066</v>
      </c>
      <c r="G458" s="4">
        <f t="shared" si="40"/>
        <v>837.4304747296923</v>
      </c>
      <c r="H458" s="10"/>
      <c r="I458" s="13"/>
      <c r="K458" s="9">
        <f t="shared" si="41"/>
        <v>0.328813911489628</v>
      </c>
      <c r="L458" s="9">
        <f t="shared" si="34"/>
        <v>0.030931901589584535</v>
      </c>
      <c r="M458" s="9">
        <f t="shared" si="34"/>
        <v>0</v>
      </c>
      <c r="N458" s="9">
        <f t="shared" si="34"/>
        <v>0.03201761485528199</v>
      </c>
      <c r="O458" s="9">
        <f t="shared" si="34"/>
        <v>0.6082365720655055</v>
      </c>
    </row>
    <row r="459" spans="1:15" ht="11.25">
      <c r="A459" s="2">
        <v>1911</v>
      </c>
      <c r="B459" s="4">
        <f t="shared" si="35"/>
        <v>1443.5287764085956</v>
      </c>
      <c r="C459" s="4">
        <f t="shared" si="36"/>
        <v>508.79573269410326</v>
      </c>
      <c r="D459" s="4">
        <f t="shared" si="37"/>
        <v>42.701883980872</v>
      </c>
      <c r="E459" s="4">
        <f t="shared" si="38"/>
        <v>0</v>
      </c>
      <c r="F459" s="4">
        <f t="shared" si="39"/>
        <v>46.754901929251034</v>
      </c>
      <c r="G459" s="4">
        <f t="shared" si="40"/>
        <v>845.2762578043693</v>
      </c>
      <c r="H459" s="10"/>
      <c r="I459" s="13"/>
      <c r="K459" s="9">
        <f t="shared" si="41"/>
        <v>0.3524666366263605</v>
      </c>
      <c r="L459" s="9">
        <f t="shared" si="34"/>
        <v>0.029581595239903336</v>
      </c>
      <c r="M459" s="9">
        <f t="shared" si="34"/>
        <v>0</v>
      </c>
      <c r="N459" s="9">
        <f t="shared" si="34"/>
        <v>0.03238931062086212</v>
      </c>
      <c r="O459" s="9">
        <f t="shared" si="34"/>
        <v>0.5855624575128741</v>
      </c>
    </row>
    <row r="460" spans="1:15" ht="11.25">
      <c r="A460" s="2">
        <v>1912</v>
      </c>
      <c r="B460" s="4">
        <f t="shared" si="35"/>
        <v>1511.6361302673818</v>
      </c>
      <c r="C460" s="4">
        <f t="shared" si="36"/>
        <v>566.3471837102232</v>
      </c>
      <c r="D460" s="4">
        <f t="shared" si="37"/>
        <v>44.41875995235998</v>
      </c>
      <c r="E460" s="4">
        <f t="shared" si="38"/>
        <v>0</v>
      </c>
      <c r="F460" s="4">
        <f t="shared" si="39"/>
        <v>47.68740625304612</v>
      </c>
      <c r="G460" s="4">
        <f t="shared" si="40"/>
        <v>853.1827803517524</v>
      </c>
      <c r="H460" s="10"/>
      <c r="I460" s="13"/>
      <c r="K460" s="9">
        <f t="shared" si="41"/>
        <v>0.37465840645793935</v>
      </c>
      <c r="L460" s="9">
        <f t="shared" si="34"/>
        <v>0.02938455826965652</v>
      </c>
      <c r="M460" s="9">
        <f t="shared" si="34"/>
        <v>0</v>
      </c>
      <c r="N460" s="9">
        <f t="shared" si="34"/>
        <v>0.03154688175163626</v>
      </c>
      <c r="O460" s="9">
        <f t="shared" si="34"/>
        <v>0.5644101535207678</v>
      </c>
    </row>
    <row r="461" spans="1:15" ht="11.25">
      <c r="A461" s="2">
        <v>1913</v>
      </c>
      <c r="B461" s="4">
        <f t="shared" si="35"/>
        <v>1572.1418676039161</v>
      </c>
      <c r="C461" s="4">
        <f t="shared" si="36"/>
        <v>614.4292110747665</v>
      </c>
      <c r="D461" s="4">
        <f t="shared" si="37"/>
        <v>45.14357807565137</v>
      </c>
      <c r="E461" s="4">
        <f t="shared" si="38"/>
        <v>0</v>
      </c>
      <c r="F461" s="4">
        <f t="shared" si="39"/>
        <v>52.069910576841096</v>
      </c>
      <c r="G461" s="4">
        <f t="shared" si="40"/>
        <v>860.499167876657</v>
      </c>
      <c r="H461" s="10"/>
      <c r="I461" s="13"/>
      <c r="K461" s="9">
        <f t="shared" si="41"/>
        <v>0.3908230063303455</v>
      </c>
      <c r="L461" s="9">
        <f t="shared" si="34"/>
        <v>0.028714697449317466</v>
      </c>
      <c r="M461" s="9">
        <f t="shared" si="34"/>
        <v>0</v>
      </c>
      <c r="N461" s="9">
        <f t="shared" si="34"/>
        <v>0.03312036378510819</v>
      </c>
      <c r="O461" s="9">
        <f t="shared" si="34"/>
        <v>0.5473419324352288</v>
      </c>
    </row>
    <row r="462" spans="1:15" ht="11.25">
      <c r="A462" s="2">
        <v>1914</v>
      </c>
      <c r="B462" s="4">
        <f t="shared" si="35"/>
        <v>1608.8030835723794</v>
      </c>
      <c r="C462" s="4">
        <f t="shared" si="36"/>
        <v>643.2476573003942</v>
      </c>
      <c r="D462" s="4">
        <f t="shared" si="37"/>
        <v>47.01858803325717</v>
      </c>
      <c r="E462" s="4">
        <f t="shared" si="38"/>
        <v>0</v>
      </c>
      <c r="F462" s="4">
        <f t="shared" si="39"/>
        <v>51.32241490063607</v>
      </c>
      <c r="G462" s="4">
        <f t="shared" si="40"/>
        <v>867.2144233380919</v>
      </c>
      <c r="H462" s="10"/>
      <c r="I462" s="13"/>
      <c r="K462" s="9">
        <f t="shared" si="41"/>
        <v>0.3998299505195191</v>
      </c>
      <c r="L462" s="9">
        <f t="shared" si="34"/>
        <v>0.029225819190283657</v>
      </c>
      <c r="M462" s="9">
        <f t="shared" si="34"/>
        <v>0</v>
      </c>
      <c r="N462" s="9">
        <f t="shared" si="34"/>
        <v>0.03190099237420258</v>
      </c>
      <c r="O462" s="9">
        <f t="shared" si="34"/>
        <v>0.5390432379159946</v>
      </c>
    </row>
    <row r="463" spans="1:15" ht="11.25">
      <c r="A463" s="2">
        <v>1915</v>
      </c>
      <c r="B463" s="4">
        <f t="shared" si="35"/>
        <v>1571.2947230471268</v>
      </c>
      <c r="C463" s="4">
        <f t="shared" si="36"/>
        <v>592.0745950784666</v>
      </c>
      <c r="D463" s="4">
        <f t="shared" si="37"/>
        <v>50.27273893483124</v>
      </c>
      <c r="E463" s="4">
        <f t="shared" si="38"/>
        <v>0</v>
      </c>
      <c r="F463" s="4">
        <f t="shared" si="39"/>
        <v>54.641295164280685</v>
      </c>
      <c r="G463" s="4">
        <f t="shared" si="40"/>
        <v>874.3060938695484</v>
      </c>
      <c r="H463" s="10"/>
      <c r="I463" s="13"/>
      <c r="K463" s="9">
        <f t="shared" si="41"/>
        <v>0.3768068373133007</v>
      </c>
      <c r="L463" s="9">
        <f t="shared" si="34"/>
        <v>0.03199446812711242</v>
      </c>
      <c r="M463" s="9">
        <f t="shared" si="34"/>
        <v>0</v>
      </c>
      <c r="N463" s="9">
        <f t="shared" si="34"/>
        <v>0.034774695264245384</v>
      </c>
      <c r="O463" s="9">
        <f t="shared" si="34"/>
        <v>0.5564239992953416</v>
      </c>
    </row>
    <row r="464" spans="1:15" ht="11.25">
      <c r="A464" s="2">
        <v>1916</v>
      </c>
      <c r="B464" s="4">
        <f t="shared" si="35"/>
        <v>1651.9893112311265</v>
      </c>
      <c r="C464" s="4">
        <f t="shared" si="36"/>
        <v>662.1607818311546</v>
      </c>
      <c r="D464" s="4">
        <f t="shared" si="37"/>
        <v>47.97327412258017</v>
      </c>
      <c r="E464" s="4">
        <f t="shared" si="38"/>
        <v>0</v>
      </c>
      <c r="F464" s="4">
        <f t="shared" si="39"/>
        <v>61.40081056121318</v>
      </c>
      <c r="G464" s="4">
        <f t="shared" si="40"/>
        <v>880.4544447161787</v>
      </c>
      <c r="H464" s="10"/>
      <c r="I464" s="13"/>
      <c r="K464" s="9">
        <f t="shared" si="41"/>
        <v>0.40082631124149753</v>
      </c>
      <c r="L464" s="9">
        <f aca="true" t="shared" si="42" ref="L464:O527">D464/$B464</f>
        <v>0.029039700073379183</v>
      </c>
      <c r="M464" s="9">
        <f t="shared" si="42"/>
        <v>0</v>
      </c>
      <c r="N464" s="9">
        <f t="shared" si="42"/>
        <v>0.037167801355479056</v>
      </c>
      <c r="O464" s="9">
        <f t="shared" si="42"/>
        <v>0.5329661873296444</v>
      </c>
    </row>
    <row r="465" spans="1:15" ht="11.25">
      <c r="A465" s="2">
        <v>1917</v>
      </c>
      <c r="B465" s="4">
        <f t="shared" si="35"/>
        <v>1755.302806873548</v>
      </c>
      <c r="C465" s="4">
        <f t="shared" si="36"/>
        <v>761.8846563143096</v>
      </c>
      <c r="D465" s="4">
        <f t="shared" si="37"/>
        <v>38.265660877827855</v>
      </c>
      <c r="E465" s="4">
        <f t="shared" si="38"/>
        <v>0</v>
      </c>
      <c r="F465" s="4">
        <f t="shared" si="39"/>
        <v>68.50978281707607</v>
      </c>
      <c r="G465" s="4">
        <f t="shared" si="40"/>
        <v>886.6427068643346</v>
      </c>
      <c r="H465" s="10"/>
      <c r="I465" s="13"/>
      <c r="K465" s="9">
        <f t="shared" si="41"/>
        <v>0.43404742095259224</v>
      </c>
      <c r="L465" s="9">
        <f t="shared" si="42"/>
        <v>0.021800034004380485</v>
      </c>
      <c r="M465" s="9">
        <f t="shared" si="42"/>
        <v>0</v>
      </c>
      <c r="N465" s="9">
        <f t="shared" si="42"/>
        <v>0.03903017903737194</v>
      </c>
      <c r="O465" s="9">
        <f t="shared" si="42"/>
        <v>0.5051223660056554</v>
      </c>
    </row>
    <row r="466" spans="1:15" ht="11.25">
      <c r="A466" s="2">
        <v>1918</v>
      </c>
      <c r="B466" s="4">
        <f t="shared" si="35"/>
        <v>1808.3249247785243</v>
      </c>
      <c r="C466" s="4">
        <f t="shared" si="36"/>
        <v>811.691913475049</v>
      </c>
      <c r="D466" s="4">
        <f t="shared" si="37"/>
        <v>27.893399727674634</v>
      </c>
      <c r="E466" s="4">
        <f t="shared" si="38"/>
        <v>0</v>
      </c>
      <c r="F466" s="4">
        <f t="shared" si="39"/>
        <v>75.86835913975828</v>
      </c>
      <c r="G466" s="4">
        <f t="shared" si="40"/>
        <v>892.8712524360424</v>
      </c>
      <c r="H466" s="10"/>
      <c r="I466" s="13"/>
      <c r="K466" s="9">
        <f t="shared" si="41"/>
        <v>0.4488639748050044</v>
      </c>
      <c r="L466" s="9">
        <f t="shared" si="42"/>
        <v>0.015424993232945067</v>
      </c>
      <c r="M466" s="9">
        <f t="shared" si="42"/>
        <v>0</v>
      </c>
      <c r="N466" s="9">
        <f t="shared" si="42"/>
        <v>0.04195504806695639</v>
      </c>
      <c r="O466" s="9">
        <f t="shared" si="42"/>
        <v>0.4937559838950941</v>
      </c>
    </row>
    <row r="467" spans="1:15" ht="11.25">
      <c r="A467" s="2">
        <v>1919</v>
      </c>
      <c r="B467" s="4">
        <f t="shared" si="35"/>
        <v>1900.3219332404765</v>
      </c>
      <c r="C467" s="4">
        <f t="shared" si="36"/>
        <v>904.1753666963948</v>
      </c>
      <c r="D467" s="4">
        <f t="shared" si="37"/>
        <v>22.566593135714086</v>
      </c>
      <c r="E467" s="4">
        <f t="shared" si="38"/>
        <v>0</v>
      </c>
      <c r="F467" s="4">
        <f t="shared" si="39"/>
        <v>75.45167937675397</v>
      </c>
      <c r="G467" s="4">
        <f t="shared" si="40"/>
        <v>898.1282940316137</v>
      </c>
      <c r="H467" s="10"/>
      <c r="I467" s="13"/>
      <c r="K467" s="9">
        <f t="shared" si="41"/>
        <v>0.47580115288916985</v>
      </c>
      <c r="L467" s="9">
        <f t="shared" si="42"/>
        <v>0.011875142175111859</v>
      </c>
      <c r="M467" s="9">
        <f t="shared" si="42"/>
        <v>0</v>
      </c>
      <c r="N467" s="9">
        <f t="shared" si="42"/>
        <v>0.039704682694522125</v>
      </c>
      <c r="O467" s="9">
        <f t="shared" si="42"/>
        <v>0.4726190222411962</v>
      </c>
    </row>
    <row r="468" spans="1:15" ht="11.25">
      <c r="A468" s="2">
        <v>1920</v>
      </c>
      <c r="B468" s="4">
        <f t="shared" si="35"/>
        <v>1869.0880685234129</v>
      </c>
      <c r="C468" s="4">
        <f t="shared" si="36"/>
        <v>845.7273309430315</v>
      </c>
      <c r="D468" s="4">
        <f t="shared" si="37"/>
        <v>22.835301213855427</v>
      </c>
      <c r="E468" s="4">
        <f t="shared" si="38"/>
        <v>0</v>
      </c>
      <c r="F468" s="4">
        <f t="shared" si="39"/>
        <v>75.39101227197762</v>
      </c>
      <c r="G468" s="4">
        <f t="shared" si="40"/>
        <v>925.1344240945484</v>
      </c>
      <c r="H468" s="10"/>
      <c r="I468" s="13"/>
      <c r="K468" s="9">
        <f t="shared" si="41"/>
        <v>0.45248126355606105</v>
      </c>
      <c r="L468" s="9">
        <f t="shared" si="42"/>
        <v>0.012217348983397774</v>
      </c>
      <c r="M468" s="9">
        <f t="shared" si="42"/>
        <v>0</v>
      </c>
      <c r="N468" s="9">
        <f t="shared" si="42"/>
        <v>0.04033571961728739</v>
      </c>
      <c r="O468" s="9">
        <f t="shared" si="42"/>
        <v>0.49496566784325385</v>
      </c>
    </row>
    <row r="469" spans="1:15" ht="11.25">
      <c r="A469" s="2">
        <v>1921</v>
      </c>
      <c r="B469" s="4">
        <f t="shared" si="35"/>
        <v>1794.6683844327863</v>
      </c>
      <c r="C469" s="4">
        <f t="shared" si="36"/>
        <v>758.494355463921</v>
      </c>
      <c r="D469" s="4">
        <f t="shared" si="37"/>
        <v>21.560771155695395</v>
      </c>
      <c r="E469" s="4">
        <f t="shared" si="38"/>
        <v>0</v>
      </c>
      <c r="F469" s="4">
        <f t="shared" si="39"/>
        <v>75.842532083089</v>
      </c>
      <c r="G469" s="4">
        <f t="shared" si="40"/>
        <v>938.7707257300809</v>
      </c>
      <c r="H469" s="10"/>
      <c r="I469" s="13"/>
      <c r="K469" s="9">
        <f t="shared" si="41"/>
        <v>0.4226376092893879</v>
      </c>
      <c r="L469" s="9">
        <f t="shared" si="42"/>
        <v>0.01201379115089821</v>
      </c>
      <c r="M469" s="9">
        <f t="shared" si="42"/>
        <v>0</v>
      </c>
      <c r="N469" s="9">
        <f t="shared" si="42"/>
        <v>0.04225991427773405</v>
      </c>
      <c r="O469" s="9">
        <f t="shared" si="42"/>
        <v>0.5230886852819798</v>
      </c>
    </row>
    <row r="470" spans="1:15" ht="11.25">
      <c r="A470" s="2">
        <v>1922</v>
      </c>
      <c r="B470" s="4">
        <f t="shared" si="35"/>
        <v>1854.171222084746</v>
      </c>
      <c r="C470" s="4">
        <f t="shared" si="36"/>
        <v>800.8104606230268</v>
      </c>
      <c r="D470" s="4">
        <f t="shared" si="37"/>
        <v>23.690362721110628</v>
      </c>
      <c r="E470" s="4">
        <f t="shared" si="38"/>
        <v>0</v>
      </c>
      <c r="F470" s="4">
        <f t="shared" si="39"/>
        <v>77.47993272080983</v>
      </c>
      <c r="G470" s="4">
        <f t="shared" si="40"/>
        <v>952.1904660197987</v>
      </c>
      <c r="H470" s="10"/>
      <c r="I470" s="13"/>
      <c r="K470" s="9">
        <f t="shared" si="41"/>
        <v>0.4318967154083169</v>
      </c>
      <c r="L470" s="9">
        <f t="shared" si="42"/>
        <v>0.012776793447626836</v>
      </c>
      <c r="M470" s="9">
        <f t="shared" si="42"/>
        <v>0</v>
      </c>
      <c r="N470" s="9">
        <f t="shared" si="42"/>
        <v>0.041786827342565974</v>
      </c>
      <c r="O470" s="9">
        <f t="shared" si="42"/>
        <v>0.5135396638014902</v>
      </c>
    </row>
    <row r="471" spans="1:15" ht="11.25">
      <c r="A471" s="2">
        <v>1923</v>
      </c>
      <c r="B471" s="4">
        <f t="shared" si="35"/>
        <v>1917.0156759925533</v>
      </c>
      <c r="C471" s="4">
        <f t="shared" si="36"/>
        <v>836.7744167526722</v>
      </c>
      <c r="D471" s="4">
        <f t="shared" si="37"/>
        <v>34.933207841890166</v>
      </c>
      <c r="E471" s="4">
        <f t="shared" si="38"/>
        <v>0</v>
      </c>
      <c r="F471" s="4">
        <f t="shared" si="39"/>
        <v>79.2285465613635</v>
      </c>
      <c r="G471" s="4">
        <f t="shared" si="40"/>
        <v>966.0795048366274</v>
      </c>
      <c r="H471" s="10"/>
      <c r="I471" s="13"/>
      <c r="K471" s="9">
        <f t="shared" si="41"/>
        <v>0.4364984737641356</v>
      </c>
      <c r="L471" s="9">
        <f t="shared" si="42"/>
        <v>0.018222703277480067</v>
      </c>
      <c r="M471" s="9">
        <f t="shared" si="42"/>
        <v>0</v>
      </c>
      <c r="N471" s="9">
        <f t="shared" si="42"/>
        <v>0.04132910729607996</v>
      </c>
      <c r="O471" s="9">
        <f t="shared" si="42"/>
        <v>0.5039497156623044</v>
      </c>
    </row>
    <row r="472" spans="1:15" ht="11.25">
      <c r="A472" s="2">
        <v>1924</v>
      </c>
      <c r="B472" s="4">
        <f t="shared" si="35"/>
        <v>1971.994939012897</v>
      </c>
      <c r="C472" s="4">
        <f t="shared" si="36"/>
        <v>869.4372862395912</v>
      </c>
      <c r="D472" s="4">
        <f t="shared" si="37"/>
        <v>35.42270075687929</v>
      </c>
      <c r="E472" s="4">
        <f t="shared" si="38"/>
        <v>0</v>
      </c>
      <c r="F472" s="4">
        <f t="shared" si="39"/>
        <v>87.0373438528718</v>
      </c>
      <c r="G472" s="4">
        <f t="shared" si="40"/>
        <v>980.0976081635547</v>
      </c>
      <c r="H472" s="10"/>
      <c r="I472" s="13"/>
      <c r="K472" s="9">
        <f t="shared" si="41"/>
        <v>0.4408922502989776</v>
      </c>
      <c r="L472" s="9">
        <f t="shared" si="42"/>
        <v>0.017962876098764482</v>
      </c>
      <c r="M472" s="9">
        <f t="shared" si="42"/>
        <v>0</v>
      </c>
      <c r="N472" s="9">
        <f t="shared" si="42"/>
        <v>0.04413669737734685</v>
      </c>
      <c r="O472" s="9">
        <f t="shared" si="42"/>
        <v>0.49700817622491106</v>
      </c>
    </row>
    <row r="473" spans="1:15" ht="11.25">
      <c r="A473" s="2">
        <v>1925</v>
      </c>
      <c r="B473" s="4">
        <f t="shared" si="35"/>
        <v>2036.2570517538466</v>
      </c>
      <c r="C473" s="4">
        <f t="shared" si="36"/>
        <v>910.7643394648036</v>
      </c>
      <c r="D473" s="4">
        <f t="shared" si="37"/>
        <v>41.10833075084842</v>
      </c>
      <c r="E473" s="4">
        <f t="shared" si="38"/>
        <v>0</v>
      </c>
      <c r="F473" s="4">
        <f t="shared" si="39"/>
        <v>90.48792290194157</v>
      </c>
      <c r="G473" s="4">
        <f t="shared" si="40"/>
        <v>993.896458636253</v>
      </c>
      <c r="H473" s="10"/>
      <c r="I473" s="13"/>
      <c r="K473" s="9">
        <f t="shared" si="41"/>
        <v>0.44727375587495405</v>
      </c>
      <c r="L473" s="9">
        <f t="shared" si="42"/>
        <v>0.02018818337077897</v>
      </c>
      <c r="M473" s="9">
        <f t="shared" si="42"/>
        <v>0</v>
      </c>
      <c r="N473" s="9">
        <f t="shared" si="42"/>
        <v>0.044438359500831935</v>
      </c>
      <c r="O473" s="9">
        <f t="shared" si="42"/>
        <v>0.48809970125343505</v>
      </c>
    </row>
    <row r="474" spans="1:15" ht="11.25">
      <c r="A474" s="2">
        <v>1926</v>
      </c>
      <c r="B474" s="4">
        <f t="shared" si="35"/>
        <v>2149.485762091939</v>
      </c>
      <c r="C474" s="4">
        <f t="shared" si="36"/>
        <v>1017.4486345470546</v>
      </c>
      <c r="D474" s="4">
        <f t="shared" si="37"/>
        <v>27.071332978265914</v>
      </c>
      <c r="E474" s="4">
        <f t="shared" si="38"/>
        <v>0</v>
      </c>
      <c r="F474" s="4">
        <f t="shared" si="39"/>
        <v>96.79167835497542</v>
      </c>
      <c r="G474" s="4">
        <f t="shared" si="40"/>
        <v>1008.1741162116431</v>
      </c>
      <c r="H474" s="10"/>
      <c r="I474" s="13"/>
      <c r="K474" s="9">
        <f t="shared" si="41"/>
        <v>0.4733451379351522</v>
      </c>
      <c r="L474" s="9">
        <f t="shared" si="42"/>
        <v>0.012594329981473962</v>
      </c>
      <c r="M474" s="9">
        <f t="shared" si="42"/>
        <v>0</v>
      </c>
      <c r="N474" s="9">
        <f t="shared" si="42"/>
        <v>0.04503015561302211</v>
      </c>
      <c r="O474" s="9">
        <f t="shared" si="42"/>
        <v>0.4690303764703518</v>
      </c>
    </row>
    <row r="475" spans="1:15" ht="11.25">
      <c r="A475" s="2">
        <v>1927</v>
      </c>
      <c r="B475" s="4">
        <f t="shared" si="35"/>
        <v>2202.6868024951946</v>
      </c>
      <c r="C475" s="4">
        <f t="shared" si="36"/>
        <v>1044.2756923417064</v>
      </c>
      <c r="D475" s="4">
        <f t="shared" si="37"/>
        <v>31.005449274521308</v>
      </c>
      <c r="E475" s="4">
        <f t="shared" si="38"/>
        <v>0</v>
      </c>
      <c r="F475" s="4">
        <f t="shared" si="39"/>
        <v>105.17491134588211</v>
      </c>
      <c r="G475" s="4">
        <f t="shared" si="40"/>
        <v>1022.2307495330847</v>
      </c>
      <c r="H475" s="10"/>
      <c r="I475" s="13"/>
      <c r="K475" s="9">
        <f t="shared" si="41"/>
        <v>0.4740917733555017</v>
      </c>
      <c r="L475" s="9">
        <f t="shared" si="42"/>
        <v>0.014076195144674432</v>
      </c>
      <c r="M475" s="9">
        <f t="shared" si="42"/>
        <v>0</v>
      </c>
      <c r="N475" s="9">
        <f t="shared" si="42"/>
        <v>0.04774846393356532</v>
      </c>
      <c r="O475" s="9">
        <f t="shared" si="42"/>
        <v>0.46408356756625857</v>
      </c>
    </row>
    <row r="476" spans="1:15" ht="11.25">
      <c r="A476" s="2">
        <v>1928</v>
      </c>
      <c r="B476" s="4">
        <f t="shared" si="35"/>
        <v>2250.6164194792073</v>
      </c>
      <c r="C476" s="4">
        <f t="shared" si="36"/>
        <v>1060.6167378083753</v>
      </c>
      <c r="D476" s="4">
        <f t="shared" si="37"/>
        <v>38.80365437072728</v>
      </c>
      <c r="E476" s="4">
        <f t="shared" si="38"/>
        <v>0</v>
      </c>
      <c r="F476" s="4">
        <f t="shared" si="39"/>
        <v>114.42335836059542</v>
      </c>
      <c r="G476" s="4">
        <f t="shared" si="40"/>
        <v>1036.7726689395092</v>
      </c>
      <c r="H476" s="10"/>
      <c r="I476" s="13"/>
      <c r="K476" s="9">
        <f t="shared" si="41"/>
        <v>0.4712561094945722</v>
      </c>
      <c r="L476" s="9">
        <f t="shared" si="42"/>
        <v>0.017241345097671706</v>
      </c>
      <c r="M476" s="9">
        <f t="shared" si="42"/>
        <v>0</v>
      </c>
      <c r="N476" s="9">
        <f t="shared" si="42"/>
        <v>0.05084089735161222</v>
      </c>
      <c r="O476" s="9">
        <f t="shared" si="42"/>
        <v>0.46066164805614385</v>
      </c>
    </row>
    <row r="477" spans="1:15" ht="11.25">
      <c r="A477" s="2">
        <v>1929</v>
      </c>
      <c r="B477" s="4">
        <f t="shared" si="35"/>
        <v>2315.3503116727834</v>
      </c>
      <c r="C477" s="4">
        <f t="shared" si="36"/>
        <v>1098.6760051172464</v>
      </c>
      <c r="D477" s="4">
        <f t="shared" si="37"/>
        <v>48.647919772245324</v>
      </c>
      <c r="E477" s="4">
        <f t="shared" si="38"/>
        <v>0</v>
      </c>
      <c r="F477" s="4">
        <f t="shared" si="39"/>
        <v>116.9345706390203</v>
      </c>
      <c r="G477" s="4">
        <f t="shared" si="40"/>
        <v>1051.0918161442714</v>
      </c>
      <c r="H477" s="10"/>
      <c r="I477" s="13"/>
      <c r="K477" s="9">
        <f t="shared" si="41"/>
        <v>0.4745182616981532</v>
      </c>
      <c r="L477" s="9">
        <f t="shared" si="42"/>
        <v>0.021011040760004217</v>
      </c>
      <c r="M477" s="9">
        <f t="shared" si="42"/>
        <v>0</v>
      </c>
      <c r="N477" s="9">
        <f t="shared" si="42"/>
        <v>0.05050405117942518</v>
      </c>
      <c r="O477" s="9">
        <f t="shared" si="42"/>
        <v>0.4539666463624174</v>
      </c>
    </row>
    <row r="478" spans="1:15" ht="11.25">
      <c r="A478" s="2">
        <v>1930</v>
      </c>
      <c r="B478" s="4">
        <f t="shared" si="35"/>
        <v>2264.4538419435034</v>
      </c>
      <c r="C478" s="4">
        <f t="shared" si="36"/>
        <v>1005.9311508621857</v>
      </c>
      <c r="D478" s="4">
        <f t="shared" si="37"/>
        <v>74.2545020385355</v>
      </c>
      <c r="E478" s="4">
        <f t="shared" si="38"/>
        <v>0</v>
      </c>
      <c r="F478" s="4">
        <f t="shared" si="39"/>
        <v>118.36534122421337</v>
      </c>
      <c r="G478" s="4">
        <f t="shared" si="40"/>
        <v>1065.902847818569</v>
      </c>
      <c r="H478" s="10"/>
      <c r="I478" s="13"/>
      <c r="K478" s="9">
        <f t="shared" si="41"/>
        <v>0.44422682954704407</v>
      </c>
      <c r="L478" s="9">
        <f t="shared" si="42"/>
        <v>0.032791351567053977</v>
      </c>
      <c r="M478" s="9">
        <f t="shared" si="42"/>
        <v>0</v>
      </c>
      <c r="N478" s="9">
        <f t="shared" si="42"/>
        <v>0.05227103287856132</v>
      </c>
      <c r="O478" s="9">
        <f t="shared" si="42"/>
        <v>0.4707107860073407</v>
      </c>
    </row>
    <row r="479" spans="1:15" ht="11.25">
      <c r="A479" s="2">
        <v>1931</v>
      </c>
      <c r="B479" s="4">
        <f t="shared" si="35"/>
        <v>2188.6957445494163</v>
      </c>
      <c r="C479" s="4">
        <f t="shared" si="36"/>
        <v>935.9217974826304</v>
      </c>
      <c r="D479" s="4">
        <f t="shared" si="37"/>
        <v>80.25312249123355</v>
      </c>
      <c r="E479" s="4">
        <f t="shared" si="38"/>
        <v>0</v>
      </c>
      <c r="F479" s="4">
        <f t="shared" si="39"/>
        <v>123.16111727987766</v>
      </c>
      <c r="G479" s="4">
        <f t="shared" si="40"/>
        <v>1049.3597072956745</v>
      </c>
      <c r="H479" s="10"/>
      <c r="I479" s="13"/>
      <c r="K479" s="9">
        <f t="shared" si="41"/>
        <v>0.4276162183864013</v>
      </c>
      <c r="L479" s="9">
        <f t="shared" si="42"/>
        <v>0.036667098517960135</v>
      </c>
      <c r="M479" s="9">
        <f t="shared" si="42"/>
        <v>0</v>
      </c>
      <c r="N479" s="9">
        <f t="shared" si="42"/>
        <v>0.056271465591592615</v>
      </c>
      <c r="O479" s="9">
        <f t="shared" si="42"/>
        <v>0.4794452175040459</v>
      </c>
    </row>
    <row r="480" spans="1:15" ht="11.25">
      <c r="A480" s="2">
        <v>1932</v>
      </c>
      <c r="B480" s="4">
        <f t="shared" si="35"/>
        <v>2243.8114660520396</v>
      </c>
      <c r="C480" s="4">
        <f t="shared" si="36"/>
        <v>961.7776063948095</v>
      </c>
      <c r="D480" s="4">
        <f t="shared" si="37"/>
        <v>90.167837137147</v>
      </c>
      <c r="E480" s="4">
        <f t="shared" si="38"/>
        <v>0</v>
      </c>
      <c r="F480" s="4">
        <f t="shared" si="39"/>
        <v>129.42452293036504</v>
      </c>
      <c r="G480" s="4">
        <f t="shared" si="40"/>
        <v>1062.4414995897182</v>
      </c>
      <c r="H480" s="10"/>
      <c r="I480" s="13"/>
      <c r="K480" s="9">
        <f t="shared" si="41"/>
        <v>0.42863565898744876</v>
      </c>
      <c r="L480" s="9">
        <f t="shared" si="42"/>
        <v>0.040185121834588125</v>
      </c>
      <c r="M480" s="9">
        <f t="shared" si="42"/>
        <v>0</v>
      </c>
      <c r="N480" s="9">
        <f t="shared" si="42"/>
        <v>0.05768065850830418</v>
      </c>
      <c r="O480" s="9">
        <f t="shared" si="42"/>
        <v>0.473498560669659</v>
      </c>
    </row>
    <row r="481" spans="1:15" ht="11.25">
      <c r="A481" s="2">
        <v>1933</v>
      </c>
      <c r="B481" s="4">
        <f t="shared" si="35"/>
        <v>2441.9996789097468</v>
      </c>
      <c r="C481" s="4">
        <f t="shared" si="36"/>
        <v>1120.4780434507572</v>
      </c>
      <c r="D481" s="4">
        <f t="shared" si="37"/>
        <v>93.49090703107728</v>
      </c>
      <c r="E481" s="4">
        <f t="shared" si="38"/>
        <v>0</v>
      </c>
      <c r="F481" s="4">
        <f t="shared" si="39"/>
        <v>137.37409702346707</v>
      </c>
      <c r="G481" s="4">
        <f t="shared" si="40"/>
        <v>1090.656631404445</v>
      </c>
      <c r="H481" s="10"/>
      <c r="I481" s="13"/>
      <c r="K481" s="9">
        <f t="shared" si="41"/>
        <v>0.4588362779601204</v>
      </c>
      <c r="L481" s="9">
        <f t="shared" si="42"/>
        <v>0.038284569747698394</v>
      </c>
      <c r="M481" s="9">
        <f t="shared" si="42"/>
        <v>0</v>
      </c>
      <c r="N481" s="9">
        <f t="shared" si="42"/>
        <v>0.056254756382604854</v>
      </c>
      <c r="O481" s="9">
        <f t="shared" si="42"/>
        <v>0.44662439590957637</v>
      </c>
    </row>
    <row r="482" spans="1:15" ht="11.25">
      <c r="A482" s="2">
        <v>1934</v>
      </c>
      <c r="B482" s="4">
        <f t="shared" si="35"/>
        <v>2595.7745034155914</v>
      </c>
      <c r="C482" s="4">
        <f t="shared" si="36"/>
        <v>1206.1764481239047</v>
      </c>
      <c r="D482" s="4">
        <f t="shared" si="37"/>
        <v>109.8685855089873</v>
      </c>
      <c r="E482" s="4">
        <f t="shared" si="38"/>
        <v>0</v>
      </c>
      <c r="F482" s="4">
        <f t="shared" si="39"/>
        <v>145.45862474164878</v>
      </c>
      <c r="G482" s="4">
        <f t="shared" si="40"/>
        <v>1134.2708450410505</v>
      </c>
      <c r="H482" s="10"/>
      <c r="I482" s="13"/>
      <c r="K482" s="9">
        <f t="shared" si="41"/>
        <v>0.4646691946996107</v>
      </c>
      <c r="L482" s="9">
        <f t="shared" si="42"/>
        <v>0.04232593600269176</v>
      </c>
      <c r="M482" s="9">
        <f t="shared" si="42"/>
        <v>0</v>
      </c>
      <c r="N482" s="9">
        <f t="shared" si="42"/>
        <v>0.056036695233060624</v>
      </c>
      <c r="O482" s="9">
        <f t="shared" si="42"/>
        <v>0.4369681740646369</v>
      </c>
    </row>
    <row r="483" spans="1:15" ht="11.25">
      <c r="A483" s="2">
        <v>1935</v>
      </c>
      <c r="B483" s="4">
        <f t="shared" si="35"/>
        <v>2505.6729319977244</v>
      </c>
      <c r="C483" s="4">
        <f t="shared" si="36"/>
        <v>1054.9005078086795</v>
      </c>
      <c r="D483" s="4">
        <f t="shared" si="37"/>
        <v>131.94137694913152</v>
      </c>
      <c r="E483" s="4">
        <f t="shared" si="38"/>
        <v>0</v>
      </c>
      <c r="F483" s="4">
        <f t="shared" si="39"/>
        <v>155.29283673741924</v>
      </c>
      <c r="G483" s="4">
        <f t="shared" si="40"/>
        <v>1163.538210502494</v>
      </c>
      <c r="H483" s="10"/>
      <c r="I483" s="13"/>
      <c r="K483" s="9">
        <f t="shared" si="41"/>
        <v>0.4210048703234495</v>
      </c>
      <c r="L483" s="9">
        <f t="shared" si="42"/>
        <v>0.052657062805055416</v>
      </c>
      <c r="M483" s="9">
        <f t="shared" si="42"/>
        <v>0</v>
      </c>
      <c r="N483" s="9">
        <f t="shared" si="42"/>
        <v>0.061976499308553916</v>
      </c>
      <c r="O483" s="9">
        <f t="shared" si="42"/>
        <v>0.46436156756294106</v>
      </c>
    </row>
    <row r="484" spans="1:15" ht="11.25">
      <c r="A484" s="2">
        <v>1936</v>
      </c>
      <c r="B484" s="4">
        <f t="shared" si="35"/>
        <v>2616.38497210307</v>
      </c>
      <c r="C484" s="4">
        <f t="shared" si="36"/>
        <v>1184.5258575323492</v>
      </c>
      <c r="D484" s="4">
        <f t="shared" si="37"/>
        <v>122.9561249622883</v>
      </c>
      <c r="E484" s="4">
        <f t="shared" si="38"/>
        <v>0</v>
      </c>
      <c r="F484" s="4">
        <f t="shared" si="39"/>
        <v>158.65597941072843</v>
      </c>
      <c r="G484" s="4">
        <f t="shared" si="40"/>
        <v>1150.2470101977044</v>
      </c>
      <c r="H484" s="10"/>
      <c r="I484" s="13"/>
      <c r="K484" s="9">
        <f t="shared" si="41"/>
        <v>0.4527337796854177</v>
      </c>
      <c r="L484" s="9">
        <f t="shared" si="42"/>
        <v>0.04699466105840504</v>
      </c>
      <c r="M484" s="9">
        <f t="shared" si="42"/>
        <v>0</v>
      </c>
      <c r="N484" s="9">
        <f t="shared" si="42"/>
        <v>0.06063938644441898</v>
      </c>
      <c r="O484" s="9">
        <f t="shared" si="42"/>
        <v>0.4396321728117583</v>
      </c>
    </row>
    <row r="485" spans="1:15" ht="11.25">
      <c r="A485" s="2">
        <v>1937</v>
      </c>
      <c r="B485" s="4">
        <f t="shared" si="35"/>
        <v>2770.73572154028</v>
      </c>
      <c r="C485" s="4">
        <f t="shared" si="36"/>
        <v>1264.1587460410094</v>
      </c>
      <c r="D485" s="4">
        <f t="shared" si="37"/>
        <v>166.17417602149655</v>
      </c>
      <c r="E485" s="4">
        <f t="shared" si="38"/>
        <v>0</v>
      </c>
      <c r="F485" s="4">
        <f t="shared" si="39"/>
        <v>172.1490766395568</v>
      </c>
      <c r="G485" s="4">
        <f t="shared" si="40"/>
        <v>1168.253722838217</v>
      </c>
      <c r="H485" s="10"/>
      <c r="I485" s="13"/>
      <c r="K485" s="9">
        <f t="shared" si="41"/>
        <v>0.4562538159858317</v>
      </c>
      <c r="L485" s="9">
        <f t="shared" si="42"/>
        <v>0.059974747764510235</v>
      </c>
      <c r="M485" s="9">
        <f t="shared" si="42"/>
        <v>0</v>
      </c>
      <c r="N485" s="9">
        <f t="shared" si="42"/>
        <v>0.06213117884222368</v>
      </c>
      <c r="O485" s="9">
        <f t="shared" si="42"/>
        <v>0.4216402574074344</v>
      </c>
    </row>
    <row r="486" spans="1:15" ht="11.25">
      <c r="A486" s="2">
        <v>1938</v>
      </c>
      <c r="B486" s="4">
        <f t="shared" si="35"/>
        <v>2859.199541734585</v>
      </c>
      <c r="C486" s="4">
        <f t="shared" si="36"/>
        <v>1353.6950247338668</v>
      </c>
      <c r="D486" s="4">
        <f t="shared" si="37"/>
        <v>139.99975484463812</v>
      </c>
      <c r="E486" s="4">
        <f t="shared" si="38"/>
        <v>0</v>
      </c>
      <c r="F486" s="4">
        <f t="shared" si="39"/>
        <v>178.69414866735903</v>
      </c>
      <c r="G486" s="4">
        <f t="shared" si="40"/>
        <v>1186.8106134887212</v>
      </c>
      <c r="H486" s="10"/>
      <c r="I486" s="13"/>
      <c r="K486" s="9">
        <f t="shared" si="41"/>
        <v>0.4734524488321033</v>
      </c>
      <c r="L486" s="9">
        <f t="shared" si="42"/>
        <v>0.04896466748861632</v>
      </c>
      <c r="M486" s="9">
        <f t="shared" si="42"/>
        <v>0</v>
      </c>
      <c r="N486" s="9">
        <f t="shared" si="42"/>
        <v>0.06249796352406765</v>
      </c>
      <c r="O486" s="9">
        <f t="shared" si="42"/>
        <v>0.41508492015521276</v>
      </c>
    </row>
    <row r="487" spans="1:15" ht="11.25">
      <c r="A487" s="2">
        <v>1939</v>
      </c>
      <c r="B487" s="4">
        <f t="shared" si="35"/>
        <v>2996.6259553200207</v>
      </c>
      <c r="C487" s="4">
        <f t="shared" si="36"/>
        <v>1503.6718375784178</v>
      </c>
      <c r="D487" s="4">
        <f t="shared" si="37"/>
        <v>107.9813422155662</v>
      </c>
      <c r="E487" s="4">
        <f t="shared" si="38"/>
        <v>0</v>
      </c>
      <c r="F487" s="4">
        <f t="shared" si="39"/>
        <v>179.42611770963435</v>
      </c>
      <c r="G487" s="4">
        <f t="shared" si="40"/>
        <v>1205.546657816402</v>
      </c>
      <c r="H487" s="10"/>
      <c r="I487" s="13"/>
      <c r="K487" s="9">
        <f t="shared" si="41"/>
        <v>0.5017882979051469</v>
      </c>
      <c r="L487" s="9">
        <f t="shared" si="42"/>
        <v>0.03603430786009944</v>
      </c>
      <c r="M487" s="9">
        <f t="shared" si="42"/>
        <v>0</v>
      </c>
      <c r="N487" s="9">
        <f t="shared" si="42"/>
        <v>0.0598760473895958</v>
      </c>
      <c r="O487" s="9">
        <f t="shared" si="42"/>
        <v>0.40230134684515784</v>
      </c>
    </row>
    <row r="488" spans="1:15" ht="11.25">
      <c r="A488" s="2">
        <v>1940</v>
      </c>
      <c r="B488" s="4">
        <f t="shared" si="35"/>
        <v>3176.9169885573806</v>
      </c>
      <c r="C488" s="4">
        <f t="shared" si="36"/>
        <v>1635.7416726879562</v>
      </c>
      <c r="D488" s="4">
        <f t="shared" si="37"/>
        <v>104.17104707527459</v>
      </c>
      <c r="E488" s="4">
        <f t="shared" si="38"/>
        <v>0</v>
      </c>
      <c r="F488" s="4">
        <f t="shared" si="39"/>
        <v>197.6593832275516</v>
      </c>
      <c r="G488" s="4">
        <f t="shared" si="40"/>
        <v>1239.3448855665981</v>
      </c>
      <c r="H488" s="10"/>
      <c r="I488" s="13"/>
      <c r="K488" s="9">
        <f t="shared" si="41"/>
        <v>0.5148833534459888</v>
      </c>
      <c r="L488" s="9">
        <f t="shared" si="42"/>
        <v>0.03278998080544058</v>
      </c>
      <c r="M488" s="9">
        <f t="shared" si="42"/>
        <v>0</v>
      </c>
      <c r="N488" s="9">
        <f t="shared" si="42"/>
        <v>0.06221735850810114</v>
      </c>
      <c r="O488" s="9">
        <f t="shared" si="42"/>
        <v>0.39010930724046944</v>
      </c>
    </row>
    <row r="489" spans="1:15" ht="11.25">
      <c r="A489" s="2">
        <v>1941</v>
      </c>
      <c r="B489" s="4">
        <f t="shared" si="35"/>
        <v>3087.9797712057157</v>
      </c>
      <c r="C489" s="4">
        <f t="shared" si="36"/>
        <v>1547.7121597931782</v>
      </c>
      <c r="D489" s="4">
        <f t="shared" si="37"/>
        <v>71.71430932909018</v>
      </c>
      <c r="E489" s="4">
        <f t="shared" si="38"/>
        <v>0</v>
      </c>
      <c r="F489" s="4">
        <f t="shared" si="39"/>
        <v>218.08144914489145</v>
      </c>
      <c r="G489" s="4">
        <f t="shared" si="40"/>
        <v>1250.471852938556</v>
      </c>
      <c r="H489" s="10"/>
      <c r="I489" s="13"/>
      <c r="K489" s="9">
        <f t="shared" si="41"/>
        <v>0.5012054075693854</v>
      </c>
      <c r="L489" s="9">
        <f t="shared" si="42"/>
        <v>0.023223697900420184</v>
      </c>
      <c r="M489" s="9">
        <f t="shared" si="42"/>
        <v>0</v>
      </c>
      <c r="N489" s="9">
        <f t="shared" si="42"/>
        <v>0.07062269357410349</v>
      </c>
      <c r="O489" s="9">
        <f t="shared" si="42"/>
        <v>0.40494820095609096</v>
      </c>
    </row>
    <row r="490" spans="1:15" ht="11.25">
      <c r="A490" s="2">
        <v>1942</v>
      </c>
      <c r="B490" s="4">
        <f t="shared" si="35"/>
        <v>3004.0466569560203</v>
      </c>
      <c r="C490" s="4">
        <f t="shared" si="36"/>
        <v>1495.2198702013684</v>
      </c>
      <c r="D490" s="4">
        <f t="shared" si="37"/>
        <v>49.17303683415995</v>
      </c>
      <c r="E490" s="4">
        <f t="shared" si="38"/>
        <v>0</v>
      </c>
      <c r="F490" s="4">
        <f t="shared" si="39"/>
        <v>201.05337571041355</v>
      </c>
      <c r="G490" s="4">
        <f t="shared" si="40"/>
        <v>1258.6003742100786</v>
      </c>
      <c r="H490" s="10"/>
      <c r="I490" s="13"/>
      <c r="K490" s="9">
        <f t="shared" si="41"/>
        <v>0.4977352354828151</v>
      </c>
      <c r="L490" s="9">
        <f t="shared" si="42"/>
        <v>0.016368932459919463</v>
      </c>
      <c r="M490" s="9">
        <f t="shared" si="42"/>
        <v>0</v>
      </c>
      <c r="N490" s="9">
        <f t="shared" si="42"/>
        <v>0.06692751433965395</v>
      </c>
      <c r="O490" s="9">
        <f t="shared" si="42"/>
        <v>0.4189683177176115</v>
      </c>
    </row>
    <row r="491" spans="1:15" ht="11.25">
      <c r="A491" s="2">
        <v>1943</v>
      </c>
      <c r="B491" s="4">
        <f t="shared" si="35"/>
        <v>2960.402145140187</v>
      </c>
      <c r="C491" s="4">
        <f t="shared" si="36"/>
        <v>1437.4147060478076</v>
      </c>
      <c r="D491" s="4">
        <f t="shared" si="37"/>
        <v>44.30686414733476</v>
      </c>
      <c r="E491" s="4">
        <f t="shared" si="38"/>
        <v>0</v>
      </c>
      <c r="F491" s="4">
        <f t="shared" si="39"/>
        <v>199.34043492512615</v>
      </c>
      <c r="G491" s="4">
        <f t="shared" si="40"/>
        <v>1279.3401400199182</v>
      </c>
      <c r="H491" s="10"/>
      <c r="I491" s="13"/>
      <c r="K491" s="9">
        <f t="shared" si="41"/>
        <v>0.4855471100125623</v>
      </c>
      <c r="L491" s="9">
        <f t="shared" si="42"/>
        <v>0.01496650183829557</v>
      </c>
      <c r="M491" s="9">
        <f t="shared" si="42"/>
        <v>0</v>
      </c>
      <c r="N491" s="9">
        <f t="shared" si="42"/>
        <v>0.0673355933255097</v>
      </c>
      <c r="O491" s="9">
        <f t="shared" si="42"/>
        <v>0.43215079482363244</v>
      </c>
    </row>
    <row r="492" spans="1:15" ht="11.25">
      <c r="A492" s="2">
        <v>1944</v>
      </c>
      <c r="B492" s="4">
        <f t="shared" si="35"/>
        <v>2694.8945319538097</v>
      </c>
      <c r="C492" s="4">
        <f t="shared" si="36"/>
        <v>1174.602953135826</v>
      </c>
      <c r="D492" s="4">
        <f t="shared" si="37"/>
        <v>24.85418140621204</v>
      </c>
      <c r="E492" s="4">
        <f t="shared" si="38"/>
        <v>0</v>
      </c>
      <c r="F492" s="4">
        <f t="shared" si="39"/>
        <v>195.154304393864</v>
      </c>
      <c r="G492" s="4">
        <f t="shared" si="40"/>
        <v>1300.2830930179075</v>
      </c>
      <c r="H492" s="10"/>
      <c r="I492" s="13"/>
      <c r="K492" s="9">
        <f t="shared" si="41"/>
        <v>0.43586230897289846</v>
      </c>
      <c r="L492" s="9">
        <f t="shared" si="42"/>
        <v>0.009222691690347026</v>
      </c>
      <c r="M492" s="9">
        <f t="shared" si="42"/>
        <v>0</v>
      </c>
      <c r="N492" s="9">
        <f t="shared" si="42"/>
        <v>0.0724163050093008</v>
      </c>
      <c r="O492" s="9">
        <f t="shared" si="42"/>
        <v>0.4824986943274536</v>
      </c>
    </row>
    <row r="493" spans="1:15" ht="11.25">
      <c r="A493" s="2">
        <v>1945</v>
      </c>
      <c r="B493" s="4">
        <f t="shared" si="35"/>
        <v>2017.0545545096352</v>
      </c>
      <c r="C493" s="4">
        <f t="shared" si="36"/>
        <v>556.8299533087684</v>
      </c>
      <c r="D493" s="4">
        <f t="shared" si="37"/>
        <v>9.097905665788153</v>
      </c>
      <c r="E493" s="4">
        <f t="shared" si="38"/>
        <v>0</v>
      </c>
      <c r="F493" s="4">
        <f t="shared" si="39"/>
        <v>129.69544357059732</v>
      </c>
      <c r="G493" s="4">
        <f t="shared" si="40"/>
        <v>1321.4312519644814</v>
      </c>
      <c r="H493" s="10"/>
      <c r="I493" s="13"/>
      <c r="K493" s="9">
        <f t="shared" si="41"/>
        <v>0.2760609285771841</v>
      </c>
      <c r="L493" s="9">
        <f t="shared" si="42"/>
        <v>0.00451049062874749</v>
      </c>
      <c r="M493" s="9">
        <f t="shared" si="42"/>
        <v>0</v>
      </c>
      <c r="N493" s="9">
        <f t="shared" si="42"/>
        <v>0.06429942277992946</v>
      </c>
      <c r="O493" s="9">
        <f t="shared" si="42"/>
        <v>0.655129158014139</v>
      </c>
    </row>
    <row r="494" spans="1:15" ht="11.25">
      <c r="A494" s="2">
        <v>1946</v>
      </c>
      <c r="B494" s="4">
        <f t="shared" si="35"/>
        <v>2118.2006693260428</v>
      </c>
      <c r="C494" s="4">
        <f t="shared" si="36"/>
        <v>579.0024378972265</v>
      </c>
      <c r="D494" s="4">
        <f t="shared" si="37"/>
        <v>24.70403842568143</v>
      </c>
      <c r="E494" s="4">
        <f t="shared" si="38"/>
        <v>0</v>
      </c>
      <c r="F494" s="4">
        <f t="shared" si="39"/>
        <v>171.7075245581793</v>
      </c>
      <c r="G494" s="4">
        <f t="shared" si="40"/>
        <v>1342.7866684449555</v>
      </c>
      <c r="H494" s="10"/>
      <c r="I494" s="13"/>
      <c r="K494" s="9">
        <f t="shared" si="41"/>
        <v>0.27334635772797217</v>
      </c>
      <c r="L494" s="9">
        <f t="shared" si="42"/>
        <v>0.011662746964168235</v>
      </c>
      <c r="M494" s="9">
        <f t="shared" si="42"/>
        <v>0</v>
      </c>
      <c r="N494" s="9">
        <f t="shared" si="42"/>
        <v>0.08106291676926541</v>
      </c>
      <c r="O494" s="9">
        <f t="shared" si="42"/>
        <v>0.6339279785385942</v>
      </c>
    </row>
    <row r="495" spans="1:15" ht="11.25">
      <c r="A495" s="2">
        <v>1947</v>
      </c>
      <c r="B495" s="4">
        <f t="shared" si="35"/>
        <v>2308.4665184010373</v>
      </c>
      <c r="C495" s="4">
        <f t="shared" si="36"/>
        <v>708.1599098643392</v>
      </c>
      <c r="D495" s="4">
        <f t="shared" si="37"/>
        <v>43.07795191413844</v>
      </c>
      <c r="E495" s="4">
        <f t="shared" si="38"/>
        <v>0</v>
      </c>
      <c r="F495" s="4">
        <f t="shared" si="39"/>
        <v>179.22708849848132</v>
      </c>
      <c r="G495" s="4">
        <f t="shared" si="40"/>
        <v>1378.0015681240782</v>
      </c>
      <c r="H495" s="10"/>
      <c r="I495" s="13"/>
      <c r="K495" s="9">
        <f t="shared" si="41"/>
        <v>0.30676637682180774</v>
      </c>
      <c r="L495" s="9">
        <f t="shared" si="42"/>
        <v>0.01866085194251656</v>
      </c>
      <c r="M495" s="9">
        <f t="shared" si="42"/>
        <v>0</v>
      </c>
      <c r="N495" s="9">
        <f t="shared" si="42"/>
        <v>0.07763902446487429</v>
      </c>
      <c r="O495" s="9">
        <f t="shared" si="42"/>
        <v>0.5969337467708014</v>
      </c>
    </row>
    <row r="496" spans="1:15" ht="11.25">
      <c r="A496" s="2">
        <v>1948</v>
      </c>
      <c r="B496" s="4">
        <f t="shared" si="35"/>
        <v>2494.1877754558973</v>
      </c>
      <c r="C496" s="4">
        <f t="shared" si="36"/>
        <v>833.3717591030908</v>
      </c>
      <c r="D496" s="4">
        <f t="shared" si="37"/>
        <v>57.85851332812766</v>
      </c>
      <c r="E496" s="4">
        <f t="shared" si="38"/>
        <v>0</v>
      </c>
      <c r="F496" s="4">
        <f t="shared" si="39"/>
        <v>206.03197595883626</v>
      </c>
      <c r="G496" s="4">
        <f t="shared" si="40"/>
        <v>1396.9255270658425</v>
      </c>
      <c r="H496" s="10"/>
      <c r="I496" s="13"/>
      <c r="K496" s="9">
        <f t="shared" si="41"/>
        <v>0.3341255086340738</v>
      </c>
      <c r="L496" s="9">
        <f t="shared" si="42"/>
        <v>0.023197336582868967</v>
      </c>
      <c r="M496" s="9">
        <f t="shared" si="42"/>
        <v>0</v>
      </c>
      <c r="N496" s="9">
        <f t="shared" si="42"/>
        <v>0.08260483752919402</v>
      </c>
      <c r="O496" s="9">
        <f t="shared" si="42"/>
        <v>0.5600723172538632</v>
      </c>
    </row>
    <row r="497" spans="1:15" ht="11.25">
      <c r="A497" s="2">
        <v>1949</v>
      </c>
      <c r="B497" s="4">
        <f t="shared" si="35"/>
        <v>2567.6035390569004</v>
      </c>
      <c r="C497" s="4">
        <f t="shared" si="36"/>
        <v>855.1365030847337</v>
      </c>
      <c r="D497" s="4">
        <f t="shared" si="37"/>
        <v>53.61099598828639</v>
      </c>
      <c r="E497" s="4">
        <f t="shared" si="38"/>
        <v>0</v>
      </c>
      <c r="F497" s="4">
        <f t="shared" si="39"/>
        <v>205.81717901593214</v>
      </c>
      <c r="G497" s="4">
        <f t="shared" si="40"/>
        <v>1453.038860967948</v>
      </c>
      <c r="H497" s="10"/>
      <c r="I497" s="13"/>
      <c r="K497" s="9">
        <f t="shared" si="41"/>
        <v>0.3330484983670149</v>
      </c>
      <c r="L497" s="9">
        <f t="shared" si="42"/>
        <v>0.02087977959711728</v>
      </c>
      <c r="M497" s="9">
        <f t="shared" si="42"/>
        <v>0</v>
      </c>
      <c r="N497" s="9">
        <f t="shared" si="42"/>
        <v>0.08015925195816263</v>
      </c>
      <c r="O497" s="9">
        <f t="shared" si="42"/>
        <v>0.5659124700777052</v>
      </c>
    </row>
    <row r="498" spans="1:15" ht="11.25">
      <c r="A498" s="2">
        <v>1950</v>
      </c>
      <c r="B498" s="4">
        <f t="shared" si="35"/>
        <v>2825.0529132243496</v>
      </c>
      <c r="C498" s="4">
        <f t="shared" si="36"/>
        <v>1064.1054378962983</v>
      </c>
      <c r="D498" s="4">
        <f t="shared" si="37"/>
        <v>70.63196537389878</v>
      </c>
      <c r="E498" s="4">
        <f t="shared" si="38"/>
        <v>0</v>
      </c>
      <c r="F498" s="4">
        <f t="shared" si="39"/>
        <v>214.1313971459742</v>
      </c>
      <c r="G498" s="4">
        <f t="shared" si="40"/>
        <v>1476.1841128081783</v>
      </c>
      <c r="H498" s="10"/>
      <c r="I498" s="13"/>
      <c r="K498" s="9">
        <f t="shared" si="41"/>
        <v>0.37666743617973186</v>
      </c>
      <c r="L498" s="9">
        <f t="shared" si="42"/>
        <v>0.025001997323046102</v>
      </c>
      <c r="M498" s="9">
        <f t="shared" si="42"/>
        <v>0</v>
      </c>
      <c r="N498" s="9">
        <f t="shared" si="42"/>
        <v>0.07579730494377791</v>
      </c>
      <c r="O498" s="9">
        <f t="shared" si="42"/>
        <v>0.522533261553444</v>
      </c>
    </row>
    <row r="499" spans="1:15" ht="11.25">
      <c r="A499" s="2">
        <v>1951</v>
      </c>
      <c r="B499" s="4">
        <f t="shared" si="35"/>
        <v>3075.892741645344</v>
      </c>
      <c r="C499" s="4">
        <f t="shared" si="36"/>
        <v>1242.2352150443917</v>
      </c>
      <c r="D499" s="4">
        <f t="shared" si="37"/>
        <v>123.95507948110091</v>
      </c>
      <c r="E499" s="4">
        <f t="shared" si="38"/>
        <v>0</v>
      </c>
      <c r="F499" s="4">
        <f t="shared" si="39"/>
        <v>214.2158216606893</v>
      </c>
      <c r="G499" s="4">
        <f t="shared" si="40"/>
        <v>1495.486625459162</v>
      </c>
      <c r="H499" s="10"/>
      <c r="I499" s="13"/>
      <c r="K499" s="9">
        <f t="shared" si="41"/>
        <v>0.4038616815942354</v>
      </c>
      <c r="L499" s="9">
        <f t="shared" si="42"/>
        <v>0.04029889527773175</v>
      </c>
      <c r="M499" s="9">
        <f t="shared" si="42"/>
        <v>0</v>
      </c>
      <c r="N499" s="9">
        <f t="shared" si="42"/>
        <v>0.06964346277760708</v>
      </c>
      <c r="O499" s="9">
        <f t="shared" si="42"/>
        <v>0.4861959603504258</v>
      </c>
    </row>
    <row r="500" spans="1:15" ht="11.25">
      <c r="A500" s="2">
        <v>1952</v>
      </c>
      <c r="B500" s="4">
        <f t="shared" si="35"/>
        <v>3090.0514722348335</v>
      </c>
      <c r="C500" s="4">
        <f t="shared" si="36"/>
        <v>1131.563504893884</v>
      </c>
      <c r="D500" s="4">
        <f t="shared" si="37"/>
        <v>196.9903385138571</v>
      </c>
      <c r="E500" s="4">
        <f t="shared" si="38"/>
        <v>0</v>
      </c>
      <c r="F500" s="4">
        <f t="shared" si="39"/>
        <v>223.59723090275867</v>
      </c>
      <c r="G500" s="4">
        <f t="shared" si="40"/>
        <v>1537.900397924334</v>
      </c>
      <c r="H500" s="10"/>
      <c r="I500" s="13"/>
      <c r="K500" s="9">
        <f t="shared" si="41"/>
        <v>0.36619568154814514</v>
      </c>
      <c r="L500" s="9">
        <f t="shared" si="42"/>
        <v>0.06374985668811102</v>
      </c>
      <c r="M500" s="9">
        <f t="shared" si="42"/>
        <v>0</v>
      </c>
      <c r="N500" s="9">
        <f t="shared" si="42"/>
        <v>0.07236035804317698</v>
      </c>
      <c r="O500" s="9">
        <f t="shared" si="42"/>
        <v>0.497694103720567</v>
      </c>
    </row>
    <row r="501" spans="1:15" ht="11.25">
      <c r="A501" s="2">
        <v>1953</v>
      </c>
      <c r="B501" s="4">
        <f t="shared" si="35"/>
        <v>3295.8425590902616</v>
      </c>
      <c r="C501" s="4">
        <f t="shared" si="36"/>
        <v>1135.1730009298963</v>
      </c>
      <c r="D501" s="4">
        <f t="shared" si="37"/>
        <v>295.3680917724604</v>
      </c>
      <c r="E501" s="4">
        <f t="shared" si="38"/>
        <v>4.4</v>
      </c>
      <c r="F501" s="4">
        <f t="shared" si="39"/>
        <v>239.76861586782266</v>
      </c>
      <c r="G501" s="4">
        <f t="shared" si="40"/>
        <v>1621.1328505200822</v>
      </c>
      <c r="H501" s="10"/>
      <c r="I501" s="13"/>
      <c r="K501" s="9">
        <f t="shared" si="41"/>
        <v>0.3444257365385905</v>
      </c>
      <c r="L501" s="9">
        <f t="shared" si="42"/>
        <v>0.08961838633881519</v>
      </c>
      <c r="M501" s="9">
        <f t="shared" si="42"/>
        <v>0.0013350152263385162</v>
      </c>
      <c r="N501" s="9">
        <f t="shared" si="42"/>
        <v>0.07274880749583046</v>
      </c>
      <c r="O501" s="9">
        <f t="shared" si="42"/>
        <v>0.49187205440042536</v>
      </c>
    </row>
    <row r="502" spans="1:15" ht="11.25">
      <c r="A502" s="2">
        <v>1954</v>
      </c>
      <c r="B502" s="4">
        <f t="shared" si="35"/>
        <v>3331.683169569703</v>
      </c>
      <c r="C502" s="4">
        <f t="shared" si="36"/>
        <v>1117.4702849687978</v>
      </c>
      <c r="D502" s="4">
        <f t="shared" si="37"/>
        <v>309.4887958941396</v>
      </c>
      <c r="E502" s="4">
        <f t="shared" si="38"/>
        <v>4.4</v>
      </c>
      <c r="F502" s="4">
        <f t="shared" si="39"/>
        <v>247.63873810450173</v>
      </c>
      <c r="G502" s="4">
        <f t="shared" si="40"/>
        <v>1652.6853506022633</v>
      </c>
      <c r="H502" s="10"/>
      <c r="I502" s="13"/>
      <c r="K502" s="9">
        <f t="shared" si="41"/>
        <v>0.3354071284974923</v>
      </c>
      <c r="L502" s="9">
        <f t="shared" si="42"/>
        <v>0.09289262518143676</v>
      </c>
      <c r="M502" s="9">
        <f t="shared" si="42"/>
        <v>0.001320653788507829</v>
      </c>
      <c r="N502" s="9">
        <f t="shared" si="42"/>
        <v>0.07432841764977462</v>
      </c>
      <c r="O502" s="9">
        <f t="shared" si="42"/>
        <v>0.4960511748827884</v>
      </c>
    </row>
    <row r="503" spans="1:15" ht="11.25">
      <c r="A503" s="2">
        <v>1955</v>
      </c>
      <c r="B503" s="4">
        <f t="shared" si="35"/>
        <v>3595.423715577811</v>
      </c>
      <c r="C503" s="4">
        <f t="shared" si="36"/>
        <v>1269.7663513591688</v>
      </c>
      <c r="D503" s="4">
        <f t="shared" si="37"/>
        <v>341.8864120882956</v>
      </c>
      <c r="E503" s="4">
        <f t="shared" si="38"/>
        <v>4.4</v>
      </c>
      <c r="F503" s="4">
        <f t="shared" si="39"/>
        <v>262.7184960342124</v>
      </c>
      <c r="G503" s="4">
        <f t="shared" si="40"/>
        <v>1716.652456096134</v>
      </c>
      <c r="H503" s="10"/>
      <c r="I503" s="13"/>
      <c r="K503" s="9">
        <f t="shared" si="41"/>
        <v>0.3531618111817199</v>
      </c>
      <c r="L503" s="9">
        <f t="shared" si="42"/>
        <v>0.09508932441175488</v>
      </c>
      <c r="M503" s="9">
        <f t="shared" si="42"/>
        <v>0.0012237778765646508</v>
      </c>
      <c r="N503" s="9">
        <f t="shared" si="42"/>
        <v>0.07307024618431979</v>
      </c>
      <c r="O503" s="9">
        <f t="shared" si="42"/>
        <v>0.47745484034564073</v>
      </c>
    </row>
    <row r="504" spans="1:15" ht="11.25">
      <c r="A504" s="2">
        <v>1956</v>
      </c>
      <c r="B504" s="4">
        <f t="shared" si="35"/>
        <v>3858.5397586510244</v>
      </c>
      <c r="C504" s="4">
        <f t="shared" si="36"/>
        <v>1377.5147701696762</v>
      </c>
      <c r="D504" s="4">
        <f t="shared" si="37"/>
        <v>434.91012634470576</v>
      </c>
      <c r="E504" s="4">
        <f t="shared" si="38"/>
        <v>6</v>
      </c>
      <c r="F504" s="4">
        <f t="shared" si="39"/>
        <v>280.5879553343321</v>
      </c>
      <c r="G504" s="4">
        <f t="shared" si="40"/>
        <v>1759.5269068023101</v>
      </c>
      <c r="H504" s="10"/>
      <c r="I504" s="13"/>
      <c r="K504" s="9">
        <f t="shared" si="41"/>
        <v>0.3570041664288218</v>
      </c>
      <c r="L504" s="9">
        <f t="shared" si="42"/>
        <v>0.11271365686193</v>
      </c>
      <c r="M504" s="9">
        <f t="shared" si="42"/>
        <v>0.001554992400051787</v>
      </c>
      <c r="N504" s="9">
        <f t="shared" si="42"/>
        <v>0.07271868968182613</v>
      </c>
      <c r="O504" s="9">
        <f t="shared" si="42"/>
        <v>0.45600849462737025</v>
      </c>
    </row>
    <row r="505" spans="1:15" ht="11.25">
      <c r="A505" s="2">
        <v>1957</v>
      </c>
      <c r="B505" s="4">
        <f t="shared" si="35"/>
        <v>3986.8732078957873</v>
      </c>
      <c r="C505" s="4">
        <f t="shared" si="36"/>
        <v>1374.7419537042665</v>
      </c>
      <c r="D505" s="4">
        <f t="shared" si="37"/>
        <v>512.6312027531203</v>
      </c>
      <c r="E505" s="4">
        <f t="shared" si="38"/>
        <v>9.4</v>
      </c>
      <c r="F505" s="4">
        <f t="shared" si="39"/>
        <v>284.71215598082284</v>
      </c>
      <c r="G505" s="4">
        <f t="shared" si="40"/>
        <v>1805.3878954575778</v>
      </c>
      <c r="H505" s="10"/>
      <c r="I505" s="13"/>
      <c r="K505" s="9">
        <f t="shared" si="41"/>
        <v>0.34481707393695493</v>
      </c>
      <c r="L505" s="9">
        <f t="shared" si="42"/>
        <v>0.12857976063494617</v>
      </c>
      <c r="M505" s="9">
        <f t="shared" si="42"/>
        <v>0.0023577373821128313</v>
      </c>
      <c r="N505" s="9">
        <f t="shared" si="42"/>
        <v>0.07141239290403462</v>
      </c>
      <c r="O505" s="9">
        <f t="shared" si="42"/>
        <v>0.45283303514195145</v>
      </c>
    </row>
    <row r="506" spans="1:15" ht="11.25">
      <c r="A506" s="2">
        <v>1958</v>
      </c>
      <c r="B506" s="4">
        <f t="shared" si="35"/>
        <v>4055.810208700662</v>
      </c>
      <c r="C506" s="4">
        <f t="shared" si="36"/>
        <v>1368.3090184265197</v>
      </c>
      <c r="D506" s="4">
        <f t="shared" si="37"/>
        <v>556.718383120163</v>
      </c>
      <c r="E506" s="4">
        <f t="shared" si="38"/>
        <v>14.400000000000002</v>
      </c>
      <c r="F506" s="4">
        <f t="shared" si="39"/>
        <v>293.06592103526043</v>
      </c>
      <c r="G506" s="4">
        <f t="shared" si="40"/>
        <v>1823.316886118719</v>
      </c>
      <c r="H506" s="10"/>
      <c r="I506" s="13"/>
      <c r="K506" s="9">
        <f t="shared" si="41"/>
        <v>0.33737008094983756</v>
      </c>
      <c r="L506" s="9">
        <f t="shared" si="42"/>
        <v>0.1372644069798611</v>
      </c>
      <c r="M506" s="9">
        <f t="shared" si="42"/>
        <v>0.003550461993785763</v>
      </c>
      <c r="N506" s="9">
        <f t="shared" si="42"/>
        <v>0.07225829266038274</v>
      </c>
      <c r="O506" s="9">
        <f t="shared" si="42"/>
        <v>0.44955675741613293</v>
      </c>
    </row>
    <row r="507" spans="1:15" ht="11.25">
      <c r="A507" s="2">
        <v>1959</v>
      </c>
      <c r="B507" s="4">
        <f t="shared" si="35"/>
        <v>4390.396588699791</v>
      </c>
      <c r="C507" s="4">
        <f t="shared" si="36"/>
        <v>1523.9372363337036</v>
      </c>
      <c r="D507" s="4">
        <f t="shared" si="37"/>
        <v>703.1426525127767</v>
      </c>
      <c r="E507" s="4">
        <f t="shared" si="38"/>
        <v>18.4</v>
      </c>
      <c r="F507" s="4">
        <f t="shared" si="39"/>
        <v>294.9774402677745</v>
      </c>
      <c r="G507" s="4">
        <f t="shared" si="40"/>
        <v>1849.9392595855359</v>
      </c>
      <c r="H507" s="10"/>
      <c r="I507" s="13"/>
      <c r="K507" s="9">
        <f t="shared" si="41"/>
        <v>0.34710696529240315</v>
      </c>
      <c r="L507" s="9">
        <f t="shared" si="42"/>
        <v>0.1601547009039134</v>
      </c>
      <c r="M507" s="9">
        <f t="shared" si="42"/>
        <v>0.004190965355466698</v>
      </c>
      <c r="N507" s="9">
        <f t="shared" si="42"/>
        <v>0.06718696917426578</v>
      </c>
      <c r="O507" s="9">
        <f t="shared" si="42"/>
        <v>0.42136039927395086</v>
      </c>
    </row>
    <row r="508" spans="1:15" ht="11.25">
      <c r="A508" s="2">
        <v>1960</v>
      </c>
      <c r="B508" s="4">
        <f t="shared" si="35"/>
        <v>5062.57360613376</v>
      </c>
      <c r="C508" s="4">
        <f t="shared" si="36"/>
        <v>1812.522903798453</v>
      </c>
      <c r="D508" s="4">
        <f t="shared" si="37"/>
        <v>1041.5503171612886</v>
      </c>
      <c r="E508" s="4">
        <f t="shared" si="38"/>
        <v>26.6</v>
      </c>
      <c r="F508" s="4">
        <f t="shared" si="39"/>
        <v>277.6028702766383</v>
      </c>
      <c r="G508" s="4">
        <f t="shared" si="40"/>
        <v>1904.29751489738</v>
      </c>
      <c r="H508" s="10"/>
      <c r="I508" s="13"/>
      <c r="K508" s="9">
        <f t="shared" si="41"/>
        <v>0.35802401008104245</v>
      </c>
      <c r="L508" s="9">
        <f t="shared" si="42"/>
        <v>0.2057353429685165</v>
      </c>
      <c r="M508" s="9">
        <f t="shared" si="42"/>
        <v>0.005254244593653261</v>
      </c>
      <c r="N508" s="9">
        <f t="shared" si="42"/>
        <v>0.05483433760652836</v>
      </c>
      <c r="O508" s="9">
        <f t="shared" si="42"/>
        <v>0.37615206475025936</v>
      </c>
    </row>
    <row r="509" spans="1:15" ht="11.25">
      <c r="A509" s="2">
        <v>1961</v>
      </c>
      <c r="B509" s="4">
        <f t="shared" si="35"/>
        <v>5258.83730502466</v>
      </c>
      <c r="C509" s="4">
        <f t="shared" si="36"/>
        <v>1672.9136440808124</v>
      </c>
      <c r="D509" s="4">
        <f t="shared" si="37"/>
        <v>1302.0809345572643</v>
      </c>
      <c r="E509" s="4">
        <f t="shared" si="38"/>
        <v>34.00000000000001</v>
      </c>
      <c r="F509" s="4">
        <f t="shared" si="39"/>
        <v>307.43689183092584</v>
      </c>
      <c r="G509" s="4">
        <f t="shared" si="40"/>
        <v>1942.405834555657</v>
      </c>
      <c r="H509" s="10"/>
      <c r="I509" s="13"/>
      <c r="K509" s="9">
        <f t="shared" si="41"/>
        <v>0.3181147365944168</v>
      </c>
      <c r="L509" s="9">
        <f t="shared" si="42"/>
        <v>0.24759863426715356</v>
      </c>
      <c r="M509" s="9">
        <f t="shared" si="42"/>
        <v>0.006465307448761352</v>
      </c>
      <c r="N509" s="9">
        <f t="shared" si="42"/>
        <v>0.0584610007876036</v>
      </c>
      <c r="O509" s="9">
        <f t="shared" si="42"/>
        <v>0.3693603209020646</v>
      </c>
    </row>
    <row r="510" spans="1:15" ht="11.25">
      <c r="A510" s="2">
        <v>1962</v>
      </c>
      <c r="B510" s="4">
        <f t="shared" si="35"/>
        <v>5633.151638980704</v>
      </c>
      <c r="C510" s="4">
        <f t="shared" si="36"/>
        <v>1675.6280595303385</v>
      </c>
      <c r="D510" s="4">
        <f t="shared" si="37"/>
        <v>1542.1447960936873</v>
      </c>
      <c r="E510" s="4">
        <f t="shared" si="38"/>
        <v>45.199999999999996</v>
      </c>
      <c r="F510" s="4">
        <f t="shared" si="39"/>
        <v>278.39778393313776</v>
      </c>
      <c r="G510" s="4">
        <f t="shared" si="40"/>
        <v>2091.780999423541</v>
      </c>
      <c r="H510" s="10"/>
      <c r="I510" s="13"/>
      <c r="K510" s="9">
        <f t="shared" si="41"/>
        <v>0.2974583620180224</v>
      </c>
      <c r="L510" s="9">
        <f t="shared" si="42"/>
        <v>0.27376234387553827</v>
      </c>
      <c r="M510" s="9">
        <f t="shared" si="42"/>
        <v>0.008023927438278362</v>
      </c>
      <c r="N510" s="9">
        <f t="shared" si="42"/>
        <v>0.04942131896586273</v>
      </c>
      <c r="O510" s="9">
        <f t="shared" si="42"/>
        <v>0.37133404770229833</v>
      </c>
    </row>
    <row r="511" spans="1:15" ht="11.25">
      <c r="A511" s="2">
        <v>1963</v>
      </c>
      <c r="B511" s="4">
        <f t="shared" si="35"/>
        <v>5757.1689148568</v>
      </c>
      <c r="C511" s="4">
        <f t="shared" si="36"/>
        <v>1747.1970436237748</v>
      </c>
      <c r="D511" s="4">
        <f t="shared" si="37"/>
        <v>1664.5275686751097</v>
      </c>
      <c r="E511" s="4">
        <f t="shared" si="38"/>
        <v>64</v>
      </c>
      <c r="F511" s="4">
        <f t="shared" si="39"/>
        <v>302.2704044155639</v>
      </c>
      <c r="G511" s="4">
        <f t="shared" si="40"/>
        <v>1979.1738981423516</v>
      </c>
      <c r="H511" s="10"/>
      <c r="I511" s="13"/>
      <c r="K511" s="9">
        <f t="shared" si="41"/>
        <v>0.30348198384713077</v>
      </c>
      <c r="L511" s="9">
        <f t="shared" si="42"/>
        <v>0.2891225866900784</v>
      </c>
      <c r="M511" s="9">
        <f t="shared" si="42"/>
        <v>0.011116574994845689</v>
      </c>
      <c r="N511" s="9">
        <f t="shared" si="42"/>
        <v>0.05250330655324925</v>
      </c>
      <c r="O511" s="9">
        <f t="shared" si="42"/>
        <v>0.3437755479146959</v>
      </c>
    </row>
    <row r="512" spans="1:15" ht="11.25">
      <c r="A512" s="2">
        <v>1964</v>
      </c>
      <c r="B512" s="4">
        <f t="shared" si="35"/>
        <v>6565.922516153309</v>
      </c>
      <c r="C512" s="4">
        <f t="shared" si="36"/>
        <v>1806.2552249236019</v>
      </c>
      <c r="D512" s="4">
        <f t="shared" si="37"/>
        <v>2356.0380997816455</v>
      </c>
      <c r="E512" s="4">
        <f t="shared" si="38"/>
        <v>62.20000000000001</v>
      </c>
      <c r="F512" s="4">
        <f t="shared" si="39"/>
        <v>295.04531822066286</v>
      </c>
      <c r="G512" s="4">
        <f t="shared" si="40"/>
        <v>2046.383873227398</v>
      </c>
      <c r="H512" s="10"/>
      <c r="I512" s="13"/>
      <c r="K512" s="9">
        <f t="shared" si="41"/>
        <v>0.27509542192736824</v>
      </c>
      <c r="L512" s="9">
        <f t="shared" si="42"/>
        <v>0.3588281911620771</v>
      </c>
      <c r="M512" s="9">
        <f t="shared" si="42"/>
        <v>0.009473154739029774</v>
      </c>
      <c r="N512" s="9">
        <f t="shared" si="42"/>
        <v>0.04493585135901318</v>
      </c>
      <c r="O512" s="9">
        <f t="shared" si="42"/>
        <v>0.31166738081251166</v>
      </c>
    </row>
    <row r="513" spans="1:15" ht="11.25">
      <c r="A513" s="2">
        <v>1965</v>
      </c>
      <c r="B513" s="4">
        <f aca="true" t="shared" si="43" ref="B513:B548">SUM(C513:G513)</f>
        <v>6797.014022329595</v>
      </c>
      <c r="C513" s="4">
        <f aca="true" t="shared" si="44" ref="C513:C548">B76/1000</f>
        <v>1880.7334201804345</v>
      </c>
      <c r="D513" s="4">
        <f aca="true" t="shared" si="45" ref="D513:D548">B187/1000</f>
        <v>2529.21113295591</v>
      </c>
      <c r="E513" s="4">
        <f aca="true" t="shared" si="46" ref="E513:E548">B296/1000</f>
        <v>61.2</v>
      </c>
      <c r="F513" s="4">
        <f aca="true" t="shared" si="47" ref="F513:F548">(B405-H405)/1000</f>
        <v>317.8495236595075</v>
      </c>
      <c r="G513" s="4">
        <f aca="true" t="shared" si="48" ref="G513:G548">H405/1000</f>
        <v>2008.0199455337433</v>
      </c>
      <c r="H513" s="10"/>
      <c r="I513" s="13"/>
      <c r="K513" s="9">
        <f aca="true" t="shared" si="49" ref="K513:K548">C513/B513</f>
        <v>0.2766999470652608</v>
      </c>
      <c r="L513" s="9">
        <f t="shared" si="42"/>
        <v>0.3721062108518431</v>
      </c>
      <c r="M513" s="9">
        <f t="shared" si="42"/>
        <v>0.009003953765424842</v>
      </c>
      <c r="N513" s="9">
        <f t="shared" si="42"/>
        <v>0.04676311136262279</v>
      </c>
      <c r="O513" s="9">
        <f t="shared" si="42"/>
        <v>0.2954267769548486</v>
      </c>
    </row>
    <row r="514" spans="1:15" ht="11.25">
      <c r="A514" s="2">
        <v>1966</v>
      </c>
      <c r="B514" s="4">
        <f t="shared" si="43"/>
        <v>7460.836673095417</v>
      </c>
      <c r="C514" s="4">
        <f t="shared" si="44"/>
        <v>2054.8402750893165</v>
      </c>
      <c r="D514" s="4">
        <f t="shared" si="45"/>
        <v>2856.1812112739503</v>
      </c>
      <c r="E514" s="4">
        <f t="shared" si="46"/>
        <v>61.750000000000014</v>
      </c>
      <c r="F514" s="4">
        <f t="shared" si="47"/>
        <v>340.61616468245256</v>
      </c>
      <c r="G514" s="4">
        <f t="shared" si="48"/>
        <v>2147.4490220496978</v>
      </c>
      <c r="H514" s="10"/>
      <c r="I514" s="13"/>
      <c r="K514" s="9">
        <f t="shared" si="49"/>
        <v>0.27541686879425903</v>
      </c>
      <c r="L514" s="9">
        <f t="shared" si="42"/>
        <v>0.3828231787426266</v>
      </c>
      <c r="M514" s="9">
        <f t="shared" si="42"/>
        <v>0.008276551639667597</v>
      </c>
      <c r="N514" s="9">
        <f t="shared" si="42"/>
        <v>0.04565388301700147</v>
      </c>
      <c r="O514" s="9">
        <f t="shared" si="42"/>
        <v>0.28782951780644533</v>
      </c>
    </row>
    <row r="515" spans="1:15" ht="11.25">
      <c r="A515" s="2">
        <v>1967</v>
      </c>
      <c r="B515" s="4">
        <f t="shared" si="43"/>
        <v>8405.816734456988</v>
      </c>
      <c r="C515" s="4">
        <f t="shared" si="44"/>
        <v>2289.3240244683957</v>
      </c>
      <c r="D515" s="4">
        <f t="shared" si="45"/>
        <v>3548.929700554763</v>
      </c>
      <c r="E515" s="4">
        <f t="shared" si="46"/>
        <v>67.7</v>
      </c>
      <c r="F515" s="4">
        <f t="shared" si="47"/>
        <v>297.9300477932692</v>
      </c>
      <c r="G515" s="4">
        <f t="shared" si="48"/>
        <v>2201.9329616405603</v>
      </c>
      <c r="H515" s="10"/>
      <c r="I515" s="13"/>
      <c r="K515" s="9">
        <f t="shared" si="49"/>
        <v>0.2723499805895167</v>
      </c>
      <c r="L515" s="9">
        <f t="shared" si="42"/>
        <v>0.42219927136967517</v>
      </c>
      <c r="M515" s="9">
        <f t="shared" si="42"/>
        <v>0.008053946706033365</v>
      </c>
      <c r="N515" s="9">
        <f t="shared" si="42"/>
        <v>0.035443319454253525</v>
      </c>
      <c r="O515" s="9">
        <f t="shared" si="42"/>
        <v>0.26195348188052114</v>
      </c>
    </row>
    <row r="516" spans="1:15" ht="11.25">
      <c r="A516" s="2">
        <v>1968</v>
      </c>
      <c r="B516" s="4">
        <f t="shared" si="43"/>
        <v>9284.488814049928</v>
      </c>
      <c r="C516" s="4">
        <f t="shared" si="44"/>
        <v>2565.169927053979</v>
      </c>
      <c r="D516" s="4">
        <f t="shared" si="45"/>
        <v>4074.164015062864</v>
      </c>
      <c r="E516" s="4">
        <f t="shared" si="46"/>
        <v>74.45</v>
      </c>
      <c r="F516" s="4">
        <f t="shared" si="47"/>
        <v>318.6491305238442</v>
      </c>
      <c r="G516" s="4">
        <f t="shared" si="48"/>
        <v>2252.05574140924</v>
      </c>
      <c r="H516" s="10"/>
      <c r="I516" s="13"/>
      <c r="K516" s="9">
        <f t="shared" si="49"/>
        <v>0.2762855315386009</v>
      </c>
      <c r="L516" s="9">
        <f t="shared" si="42"/>
        <v>0.438814036686388</v>
      </c>
      <c r="M516" s="9">
        <f t="shared" si="42"/>
        <v>0.008018750573250423</v>
      </c>
      <c r="N516" s="9">
        <f t="shared" si="42"/>
        <v>0.03432058963134754</v>
      </c>
      <c r="O516" s="9">
        <f t="shared" si="42"/>
        <v>0.24256109157041303</v>
      </c>
    </row>
    <row r="517" spans="1:15" ht="11.25">
      <c r="A517" s="2">
        <v>1969</v>
      </c>
      <c r="B517" s="4">
        <f t="shared" si="43"/>
        <v>10446.684115234702</v>
      </c>
      <c r="C517" s="4">
        <f t="shared" si="44"/>
        <v>2757.0639437814957</v>
      </c>
      <c r="D517" s="4">
        <f t="shared" si="45"/>
        <v>4958.2806442421925</v>
      </c>
      <c r="E517" s="4">
        <f t="shared" si="46"/>
        <v>85.6</v>
      </c>
      <c r="F517" s="4">
        <f t="shared" si="47"/>
        <v>324.6237656593551</v>
      </c>
      <c r="G517" s="4">
        <f t="shared" si="48"/>
        <v>2321.1157615516586</v>
      </c>
      <c r="H517" s="10"/>
      <c r="I517" s="13"/>
      <c r="K517" s="9">
        <f t="shared" si="49"/>
        <v>0.2639176137967826</v>
      </c>
      <c r="L517" s="9">
        <f t="shared" si="42"/>
        <v>0.4746272204221613</v>
      </c>
      <c r="M517" s="9">
        <f t="shared" si="42"/>
        <v>0.008193987590298345</v>
      </c>
      <c r="N517" s="9">
        <f t="shared" si="42"/>
        <v>0.03107433536598918</v>
      </c>
      <c r="O517" s="9">
        <f t="shared" si="42"/>
        <v>0.2221868428247685</v>
      </c>
    </row>
    <row r="518" spans="1:15" ht="11.25">
      <c r="A518" s="2">
        <v>1970</v>
      </c>
      <c r="B518" s="4">
        <f t="shared" si="43"/>
        <v>10998.545863314062</v>
      </c>
      <c r="C518" s="4">
        <f t="shared" si="44"/>
        <v>2523.235378562241</v>
      </c>
      <c r="D518" s="4">
        <f t="shared" si="45"/>
        <v>5618.673379111701</v>
      </c>
      <c r="E518" s="4">
        <f t="shared" si="46"/>
        <v>133.4</v>
      </c>
      <c r="F518" s="4">
        <f t="shared" si="47"/>
        <v>375.7739213949284</v>
      </c>
      <c r="G518" s="4">
        <f t="shared" si="48"/>
        <v>2347.4631842451918</v>
      </c>
      <c r="H518" s="10"/>
      <c r="I518" s="13"/>
      <c r="K518" s="9">
        <f t="shared" si="49"/>
        <v>0.22941536180510538</v>
      </c>
      <c r="L518" s="9">
        <f t="shared" si="42"/>
        <v>0.5108560212357648</v>
      </c>
      <c r="M518" s="9">
        <f t="shared" si="42"/>
        <v>0.012128876094880796</v>
      </c>
      <c r="N518" s="9">
        <f t="shared" si="42"/>
        <v>0.03416578210109867</v>
      </c>
      <c r="O518" s="9">
        <f t="shared" si="42"/>
        <v>0.21343395876315038</v>
      </c>
    </row>
    <row r="519" spans="1:15" ht="11.25">
      <c r="A519" s="2">
        <v>1971</v>
      </c>
      <c r="B519" s="4">
        <f t="shared" si="43"/>
        <v>11195.844064292465</v>
      </c>
      <c r="C519" s="4">
        <f t="shared" si="44"/>
        <v>2336.5377896092973</v>
      </c>
      <c r="D519" s="4">
        <f t="shared" si="45"/>
        <v>5996.817783759896</v>
      </c>
      <c r="E519" s="4">
        <f t="shared" si="46"/>
        <v>140.8</v>
      </c>
      <c r="F519" s="4">
        <f t="shared" si="47"/>
        <v>438.9005228838976</v>
      </c>
      <c r="G519" s="4">
        <f t="shared" si="48"/>
        <v>2282.7879680393744</v>
      </c>
      <c r="H519" s="10"/>
      <c r="I519" s="13"/>
      <c r="K519" s="9">
        <f t="shared" si="49"/>
        <v>0.20869688575436207</v>
      </c>
      <c r="L519" s="9">
        <f t="shared" si="42"/>
        <v>0.5356289127754007</v>
      </c>
      <c r="M519" s="9">
        <f t="shared" si="42"/>
        <v>0.012576095128822075</v>
      </c>
      <c r="N519" s="9">
        <f t="shared" si="42"/>
        <v>0.039202093237767376</v>
      </c>
      <c r="O519" s="9">
        <f t="shared" si="42"/>
        <v>0.20389601310364786</v>
      </c>
    </row>
    <row r="520" spans="1:15" ht="11.25">
      <c r="A520" s="2">
        <v>1972</v>
      </c>
      <c r="B520" s="4">
        <f t="shared" si="43"/>
        <v>11984.388597318022</v>
      </c>
      <c r="C520" s="4">
        <f t="shared" si="44"/>
        <v>2620.0704696722732</v>
      </c>
      <c r="D520" s="4">
        <f t="shared" si="45"/>
        <v>6401.356209630992</v>
      </c>
      <c r="E520" s="4">
        <f t="shared" si="46"/>
        <v>141.2</v>
      </c>
      <c r="F520" s="4">
        <f t="shared" si="47"/>
        <v>457.8450266847629</v>
      </c>
      <c r="G520" s="4">
        <f t="shared" si="48"/>
        <v>2363.9168913299927</v>
      </c>
      <c r="H520" s="10"/>
      <c r="I520" s="13"/>
      <c r="K520" s="9">
        <f t="shared" si="49"/>
        <v>0.2186236242588643</v>
      </c>
      <c r="L520" s="9">
        <f t="shared" si="42"/>
        <v>0.5341412419707041</v>
      </c>
      <c r="M520" s="9">
        <f t="shared" si="42"/>
        <v>0.011781994454986134</v>
      </c>
      <c r="N520" s="9">
        <f t="shared" si="42"/>
        <v>0.038203453014467814</v>
      </c>
      <c r="O520" s="9">
        <f t="shared" si="42"/>
        <v>0.19724968630097758</v>
      </c>
    </row>
    <row r="521" spans="1:15" ht="11.25">
      <c r="A521" s="2">
        <v>1973</v>
      </c>
      <c r="B521" s="4">
        <f t="shared" si="43"/>
        <v>12631.569143068795</v>
      </c>
      <c r="C521" s="4">
        <f t="shared" si="44"/>
        <v>2537.6133070270325</v>
      </c>
      <c r="D521" s="4">
        <f t="shared" si="45"/>
        <v>7052.860900468806</v>
      </c>
      <c r="E521" s="4">
        <f t="shared" si="46"/>
        <v>215.4</v>
      </c>
      <c r="F521" s="4">
        <f t="shared" si="47"/>
        <v>395.0858037083964</v>
      </c>
      <c r="G521" s="4">
        <f t="shared" si="48"/>
        <v>2430.6091318645604</v>
      </c>
      <c r="H521" s="10"/>
      <c r="I521" s="13"/>
      <c r="K521" s="9">
        <f t="shared" si="49"/>
        <v>0.20089454273537138</v>
      </c>
      <c r="L521" s="9">
        <f t="shared" si="42"/>
        <v>0.5583519213318685</v>
      </c>
      <c r="M521" s="9">
        <f t="shared" si="42"/>
        <v>0.017052513235712642</v>
      </c>
      <c r="N521" s="9">
        <f t="shared" si="42"/>
        <v>0.031277650403804994</v>
      </c>
      <c r="O521" s="9">
        <f t="shared" si="42"/>
        <v>0.19242337229324247</v>
      </c>
    </row>
    <row r="522" spans="1:15" ht="11.25">
      <c r="A522" s="2">
        <v>1974</v>
      </c>
      <c r="B522" s="4">
        <f t="shared" si="43"/>
        <v>12458.072853681002</v>
      </c>
      <c r="C522" s="4">
        <f t="shared" si="44"/>
        <v>2542.057959535057</v>
      </c>
      <c r="D522" s="4">
        <f t="shared" si="45"/>
        <v>6623.117421381852</v>
      </c>
      <c r="E522" s="4">
        <f t="shared" si="46"/>
        <v>292.2</v>
      </c>
      <c r="F522" s="4">
        <f t="shared" si="47"/>
        <v>556.3324214674122</v>
      </c>
      <c r="G522" s="4">
        <f t="shared" si="48"/>
        <v>2444.3650512966797</v>
      </c>
      <c r="H522" s="10"/>
      <c r="I522" s="13"/>
      <c r="K522" s="9">
        <f t="shared" si="49"/>
        <v>0.20404905232063655</v>
      </c>
      <c r="L522" s="9">
        <f t="shared" si="42"/>
        <v>0.5316325806703652</v>
      </c>
      <c r="M522" s="9">
        <f t="shared" si="42"/>
        <v>0.023454670993809712</v>
      </c>
      <c r="N522" s="9">
        <f t="shared" si="42"/>
        <v>0.044656378879902925</v>
      </c>
      <c r="O522" s="9">
        <f t="shared" si="42"/>
        <v>0.1962073171352855</v>
      </c>
    </row>
    <row r="523" spans="1:15" ht="11.25">
      <c r="A523" s="2">
        <v>1975</v>
      </c>
      <c r="B523" s="4">
        <f t="shared" si="43"/>
        <v>12427.238932098218</v>
      </c>
      <c r="C523" s="4">
        <f t="shared" si="44"/>
        <v>2400.020965940299</v>
      </c>
      <c r="D523" s="4">
        <f t="shared" si="45"/>
        <v>6600.506601197849</v>
      </c>
      <c r="E523" s="4">
        <f t="shared" si="46"/>
        <v>354.6</v>
      </c>
      <c r="F523" s="4">
        <f t="shared" si="47"/>
        <v>619.5265923836688</v>
      </c>
      <c r="G523" s="4">
        <f t="shared" si="48"/>
        <v>2452.5847725764015</v>
      </c>
      <c r="H523" s="10"/>
      <c r="I523" s="13"/>
      <c r="K523" s="9">
        <f t="shared" si="49"/>
        <v>0.19312584066773703</v>
      </c>
      <c r="L523" s="9">
        <f t="shared" si="42"/>
        <v>0.53113218770981</v>
      </c>
      <c r="M523" s="9">
        <f t="shared" si="42"/>
        <v>0.028534093690281148</v>
      </c>
      <c r="N523" s="9">
        <f t="shared" si="42"/>
        <v>0.049852311987298996</v>
      </c>
      <c r="O523" s="9">
        <f t="shared" si="42"/>
        <v>0.19735556594487288</v>
      </c>
    </row>
    <row r="524" spans="1:15" ht="11.25">
      <c r="A524" s="2">
        <v>1976</v>
      </c>
      <c r="B524" s="4">
        <f t="shared" si="43"/>
        <v>12758.874796402242</v>
      </c>
      <c r="C524" s="4">
        <f t="shared" si="44"/>
        <v>2364.0930715718096</v>
      </c>
      <c r="D524" s="4">
        <f t="shared" si="45"/>
        <v>6766.888295823535</v>
      </c>
      <c r="E524" s="4">
        <f t="shared" si="46"/>
        <v>411</v>
      </c>
      <c r="F524" s="4">
        <f t="shared" si="47"/>
        <v>726.7671117302366</v>
      </c>
      <c r="G524" s="4">
        <f t="shared" si="48"/>
        <v>2490.126317276661</v>
      </c>
      <c r="H524" s="10"/>
      <c r="I524" s="13"/>
      <c r="K524" s="9">
        <f t="shared" si="49"/>
        <v>0.18529009095993626</v>
      </c>
      <c r="L524" s="9">
        <f t="shared" si="42"/>
        <v>0.5303671682499517</v>
      </c>
      <c r="M524" s="9">
        <f t="shared" si="42"/>
        <v>0.03221287194666211</v>
      </c>
      <c r="N524" s="9">
        <f t="shared" si="42"/>
        <v>0.05696169320002818</v>
      </c>
      <c r="O524" s="9">
        <f t="shared" si="42"/>
        <v>0.19516817564342187</v>
      </c>
    </row>
    <row r="525" spans="1:15" ht="11.25">
      <c r="A525" s="2">
        <v>1977</v>
      </c>
      <c r="B525" s="4">
        <f t="shared" si="43"/>
        <v>13018.450185571053</v>
      </c>
      <c r="C525" s="4">
        <f t="shared" si="44"/>
        <v>2108.828999786624</v>
      </c>
      <c r="D525" s="4">
        <f t="shared" si="45"/>
        <v>7173.970866986105</v>
      </c>
      <c r="E525" s="4">
        <f t="shared" si="46"/>
        <v>545</v>
      </c>
      <c r="F525" s="4">
        <f t="shared" si="47"/>
        <v>651.6628172032554</v>
      </c>
      <c r="G525" s="4">
        <f t="shared" si="48"/>
        <v>2538.987501595068</v>
      </c>
      <c r="H525" s="10"/>
      <c r="I525" s="13"/>
      <c r="K525" s="9">
        <f t="shared" si="49"/>
        <v>0.16198771510636006</v>
      </c>
      <c r="L525" s="9">
        <f t="shared" si="42"/>
        <v>0.5510618210866103</v>
      </c>
      <c r="M525" s="9">
        <f t="shared" si="42"/>
        <v>0.041863662128081</v>
      </c>
      <c r="N525" s="9">
        <f t="shared" si="42"/>
        <v>0.05005686605656971</v>
      </c>
      <c r="O525" s="9">
        <f t="shared" si="42"/>
        <v>0.1950299356223788</v>
      </c>
    </row>
    <row r="526" spans="1:15" ht="11.25">
      <c r="A526" s="2">
        <v>1978</v>
      </c>
      <c r="B526" s="4">
        <f t="shared" si="43"/>
        <v>13807.386914214536</v>
      </c>
      <c r="C526" s="4">
        <f t="shared" si="44"/>
        <v>2250.200582751144</v>
      </c>
      <c r="D526" s="4">
        <f t="shared" si="45"/>
        <v>7306.2656215350535</v>
      </c>
      <c r="E526" s="4">
        <f t="shared" si="46"/>
        <v>718.0000000000001</v>
      </c>
      <c r="F526" s="4">
        <f t="shared" si="47"/>
        <v>946.9372415514747</v>
      </c>
      <c r="G526" s="4">
        <f t="shared" si="48"/>
        <v>2585.983468376864</v>
      </c>
      <c r="H526" s="10"/>
      <c r="I526" s="13"/>
      <c r="K526" s="9">
        <f t="shared" si="49"/>
        <v>0.16297077765196757</v>
      </c>
      <c r="L526" s="9">
        <f t="shared" si="42"/>
        <v>0.5291562890885126</v>
      </c>
      <c r="M526" s="9">
        <f t="shared" si="42"/>
        <v>0.05200115014237979</v>
      </c>
      <c r="N526" s="9">
        <f t="shared" si="42"/>
        <v>0.06858192990714372</v>
      </c>
      <c r="O526" s="9">
        <f t="shared" si="42"/>
        <v>0.18728985320999628</v>
      </c>
    </row>
    <row r="527" spans="1:15" ht="11.25">
      <c r="A527" s="2">
        <v>1979</v>
      </c>
      <c r="B527" s="4">
        <f t="shared" si="43"/>
        <v>14197.918137156248</v>
      </c>
      <c r="C527" s="4">
        <f t="shared" si="44"/>
        <v>2364.4941516399745</v>
      </c>
      <c r="D527" s="4">
        <f t="shared" si="45"/>
        <v>7194.10908544598</v>
      </c>
      <c r="E527" s="4">
        <f t="shared" si="46"/>
        <v>894.2000000000002</v>
      </c>
      <c r="F527" s="4">
        <f t="shared" si="47"/>
        <v>1109.227119063769</v>
      </c>
      <c r="G527" s="4">
        <f t="shared" si="48"/>
        <v>2635.8877810065246</v>
      </c>
      <c r="H527" s="10"/>
      <c r="I527" s="13"/>
      <c r="K527" s="9">
        <f t="shared" si="49"/>
        <v>0.1665380888097984</v>
      </c>
      <c r="L527" s="9">
        <f t="shared" si="42"/>
        <v>0.5067016879480976</v>
      </c>
      <c r="M527" s="9">
        <f t="shared" si="42"/>
        <v>0.06298106464354518</v>
      </c>
      <c r="N527" s="9">
        <f t="shared" si="42"/>
        <v>0.078126039912915</v>
      </c>
      <c r="O527" s="9">
        <f aca="true" t="shared" si="50" ref="O527:O548">G527/$B527</f>
        <v>0.18565311868564388</v>
      </c>
    </row>
    <row r="528" spans="1:15" ht="11.25">
      <c r="A528" s="2">
        <v>1980</v>
      </c>
      <c r="B528" s="4">
        <f t="shared" si="43"/>
        <v>14729.651432516504</v>
      </c>
      <c r="C528" s="4">
        <f t="shared" si="44"/>
        <v>2700.1084970374363</v>
      </c>
      <c r="D528" s="4">
        <f t="shared" si="45"/>
        <v>7102.615890782122</v>
      </c>
      <c r="E528" s="4">
        <f t="shared" si="46"/>
        <v>976.8</v>
      </c>
      <c r="F528" s="4">
        <f t="shared" si="47"/>
        <v>1270.5729067464988</v>
      </c>
      <c r="G528" s="4">
        <f t="shared" si="48"/>
        <v>2679.5541379504475</v>
      </c>
      <c r="H528" s="10"/>
      <c r="I528" s="13"/>
      <c r="K528" s="9">
        <f t="shared" si="49"/>
        <v>0.1833110925542203</v>
      </c>
      <c r="L528" s="9">
        <f aca="true" t="shared" si="51" ref="L528:N548">D528/$B528</f>
        <v>0.4821985043789096</v>
      </c>
      <c r="M528" s="9">
        <f t="shared" si="51"/>
        <v>0.0663152148898555</v>
      </c>
      <c r="N528" s="9">
        <f t="shared" si="51"/>
        <v>0.08625953659308191</v>
      </c>
      <c r="O528" s="9">
        <f t="shared" si="50"/>
        <v>0.1819156515839327</v>
      </c>
    </row>
    <row r="529" spans="1:15" ht="11.25">
      <c r="A529" s="2">
        <v>1981</v>
      </c>
      <c r="B529" s="4">
        <f t="shared" si="43"/>
        <v>13977.057623490888</v>
      </c>
      <c r="C529" s="4">
        <f t="shared" si="44"/>
        <v>2508.008680778569</v>
      </c>
      <c r="D529" s="4">
        <f t="shared" si="45"/>
        <v>6419.196208179809</v>
      </c>
      <c r="E529" s="4">
        <f t="shared" si="46"/>
        <v>1010.6</v>
      </c>
      <c r="F529" s="4">
        <f t="shared" si="47"/>
        <v>1321.4138437057645</v>
      </c>
      <c r="G529" s="4">
        <f t="shared" si="48"/>
        <v>2717.838890826744</v>
      </c>
      <c r="H529" s="10"/>
      <c r="I529" s="13"/>
      <c r="K529" s="9">
        <f t="shared" si="49"/>
        <v>0.17943752886612002</v>
      </c>
      <c r="L529" s="9">
        <f t="shared" si="51"/>
        <v>0.4592666340153902</v>
      </c>
      <c r="M529" s="9">
        <f t="shared" si="51"/>
        <v>0.07230420215922342</v>
      </c>
      <c r="N529" s="9">
        <f t="shared" si="51"/>
        <v>0.09454163238798541</v>
      </c>
      <c r="O529" s="9">
        <f t="shared" si="50"/>
        <v>0.19445000257128087</v>
      </c>
    </row>
    <row r="530" spans="1:15" ht="11.25">
      <c r="A530" s="2">
        <v>1982</v>
      </c>
      <c r="B530" s="4">
        <f t="shared" si="43"/>
        <v>13721.827326733728</v>
      </c>
      <c r="C530" s="4">
        <f t="shared" si="44"/>
        <v>2456.1935003039052</v>
      </c>
      <c r="D530" s="4">
        <f t="shared" si="45"/>
        <v>6018.176354161261</v>
      </c>
      <c r="E530" s="4">
        <f t="shared" si="46"/>
        <v>1027.7999999999997</v>
      </c>
      <c r="F530" s="4">
        <f t="shared" si="47"/>
        <v>1457.2579178772728</v>
      </c>
      <c r="G530" s="4">
        <f t="shared" si="48"/>
        <v>2762.3995543912893</v>
      </c>
      <c r="H530" s="10"/>
      <c r="I530" s="13"/>
      <c r="K530" s="9">
        <f t="shared" si="49"/>
        <v>0.17899900952102746</v>
      </c>
      <c r="L530" s="9">
        <f t="shared" si="51"/>
        <v>0.4385841776653369</v>
      </c>
      <c r="M530" s="9">
        <f t="shared" si="51"/>
        <v>0.07490256038986695</v>
      </c>
      <c r="N530" s="9">
        <f t="shared" si="51"/>
        <v>0.10619998948960327</v>
      </c>
      <c r="O530" s="9">
        <f t="shared" si="50"/>
        <v>0.20131426293416538</v>
      </c>
    </row>
    <row r="531" spans="1:15" ht="11.25">
      <c r="A531" s="2">
        <v>1983</v>
      </c>
      <c r="B531" s="4">
        <f t="shared" si="43"/>
        <v>14611.663025866681</v>
      </c>
      <c r="C531" s="4">
        <f t="shared" si="44"/>
        <v>2768.625842651468</v>
      </c>
      <c r="D531" s="4">
        <f t="shared" si="45"/>
        <v>6240.703869954634</v>
      </c>
      <c r="E531" s="4">
        <f t="shared" si="46"/>
        <v>1176.4</v>
      </c>
      <c r="F531" s="4">
        <f t="shared" si="47"/>
        <v>1599.7669608688411</v>
      </c>
      <c r="G531" s="4">
        <f t="shared" si="48"/>
        <v>2826.1663523917396</v>
      </c>
      <c r="H531" s="10"/>
      <c r="I531" s="13"/>
      <c r="K531" s="9">
        <f t="shared" si="49"/>
        <v>0.1894805428889398</v>
      </c>
      <c r="L531" s="9">
        <f t="shared" si="51"/>
        <v>0.42710428367440884</v>
      </c>
      <c r="M531" s="9">
        <f t="shared" si="51"/>
        <v>0.08051102724703184</v>
      </c>
      <c r="N531" s="9">
        <f t="shared" si="51"/>
        <v>0.10948561830619907</v>
      </c>
      <c r="O531" s="9">
        <f t="shared" si="50"/>
        <v>0.19341852788342054</v>
      </c>
    </row>
    <row r="532" spans="1:15" ht="11.25">
      <c r="A532" s="2">
        <v>1984</v>
      </c>
      <c r="B532" s="4">
        <f t="shared" si="43"/>
        <v>15068.06819300395</v>
      </c>
      <c r="C532" s="4">
        <f t="shared" si="44"/>
        <v>2878.8630574959407</v>
      </c>
      <c r="D532" s="4">
        <f t="shared" si="45"/>
        <v>6017.987046373798</v>
      </c>
      <c r="E532" s="4">
        <f t="shared" si="46"/>
        <v>1502.6</v>
      </c>
      <c r="F532" s="4">
        <f t="shared" si="47"/>
        <v>1772.5811426870227</v>
      </c>
      <c r="G532" s="4">
        <f t="shared" si="48"/>
        <v>2896.0369464471883</v>
      </c>
      <c r="H532" s="10"/>
      <c r="I532" s="13"/>
      <c r="K532" s="9">
        <f t="shared" si="49"/>
        <v>0.19105720923353575</v>
      </c>
      <c r="L532" s="9">
        <f t="shared" si="51"/>
        <v>0.39938676738720413</v>
      </c>
      <c r="M532" s="9">
        <f t="shared" si="51"/>
        <v>0.09972081230012296</v>
      </c>
      <c r="N532" s="9">
        <f t="shared" si="51"/>
        <v>0.11763824798125255</v>
      </c>
      <c r="O532" s="9">
        <f t="shared" si="50"/>
        <v>0.19219696309788456</v>
      </c>
    </row>
    <row r="533" spans="1:15" ht="11.25">
      <c r="A533" s="2">
        <v>1985</v>
      </c>
      <c r="B533" s="4">
        <f t="shared" si="43"/>
        <v>15397.99694587068</v>
      </c>
      <c r="C533" s="4">
        <f t="shared" si="44"/>
        <v>3159.6774564620296</v>
      </c>
      <c r="D533" s="4">
        <f t="shared" si="45"/>
        <v>5634.355910344334</v>
      </c>
      <c r="E533" s="4">
        <f t="shared" si="46"/>
        <v>1575.4</v>
      </c>
      <c r="F533" s="4">
        <f t="shared" si="47"/>
        <v>2093.8258699597495</v>
      </c>
      <c r="G533" s="4">
        <f t="shared" si="48"/>
        <v>2934.7377091045682</v>
      </c>
      <c r="H533" s="10"/>
      <c r="I533" s="13"/>
      <c r="K533" s="9">
        <f t="shared" si="49"/>
        <v>0.20520055092681183</v>
      </c>
      <c r="L533" s="9">
        <f t="shared" si="51"/>
        <v>0.36591486088424724</v>
      </c>
      <c r="M533" s="9">
        <f t="shared" si="51"/>
        <v>0.102312008863106</v>
      </c>
      <c r="N533" s="9">
        <f t="shared" si="51"/>
        <v>0.13598040558913452</v>
      </c>
      <c r="O533" s="9">
        <f t="shared" si="50"/>
        <v>0.19059217373670048</v>
      </c>
    </row>
    <row r="534" spans="1:15" ht="11.25">
      <c r="A534" s="2">
        <v>1986</v>
      </c>
      <c r="B534" s="4">
        <f t="shared" si="43"/>
        <v>15750.794169418663</v>
      </c>
      <c r="C534" s="4">
        <f t="shared" si="44"/>
        <v>3148.444121139184</v>
      </c>
      <c r="D534" s="4">
        <f t="shared" si="45"/>
        <v>5783.1103584074435</v>
      </c>
      <c r="E534" s="4">
        <f t="shared" si="46"/>
        <v>1604.7999999999997</v>
      </c>
      <c r="F534" s="4">
        <f t="shared" si="47"/>
        <v>2190.3697660636462</v>
      </c>
      <c r="G534" s="4">
        <f t="shared" si="48"/>
        <v>3024.069923808391</v>
      </c>
      <c r="H534" s="10"/>
      <c r="I534" s="13"/>
      <c r="K534" s="9">
        <f t="shared" si="49"/>
        <v>0.19989113483891005</v>
      </c>
      <c r="L534" s="9">
        <f t="shared" si="51"/>
        <v>0.36716309642568895</v>
      </c>
      <c r="M534" s="9">
        <f t="shared" si="51"/>
        <v>0.10188692600121955</v>
      </c>
      <c r="N534" s="9">
        <f t="shared" si="51"/>
        <v>0.1390640841663979</v>
      </c>
      <c r="O534" s="9">
        <f t="shared" si="50"/>
        <v>0.1919947585677837</v>
      </c>
    </row>
    <row r="535" spans="1:15" ht="11.25">
      <c r="A535" s="2">
        <v>1987</v>
      </c>
      <c r="B535" s="4">
        <f t="shared" si="43"/>
        <v>16201.469664935374</v>
      </c>
      <c r="C535" s="4">
        <f t="shared" si="44"/>
        <v>3245.5201328324297</v>
      </c>
      <c r="D535" s="4">
        <f t="shared" si="45"/>
        <v>6000.621970490648</v>
      </c>
      <c r="E535" s="4">
        <f t="shared" si="46"/>
        <v>1679.2</v>
      </c>
      <c r="F535" s="4">
        <f t="shared" si="47"/>
        <v>2221.5248569727373</v>
      </c>
      <c r="G535" s="4">
        <f t="shared" si="48"/>
        <v>3054.602704639558</v>
      </c>
      <c r="H535" s="10"/>
      <c r="I535" s="13"/>
      <c r="K535" s="9">
        <f t="shared" si="49"/>
        <v>0.2003225756646427</v>
      </c>
      <c r="L535" s="9">
        <f t="shared" si="51"/>
        <v>0.3703751631543473</v>
      </c>
      <c r="M535" s="9">
        <f t="shared" si="51"/>
        <v>0.10364491831468045</v>
      </c>
      <c r="N535" s="9">
        <f t="shared" si="51"/>
        <v>0.13711872459205068</v>
      </c>
      <c r="O535" s="9">
        <f t="shared" si="50"/>
        <v>0.18853861827427879</v>
      </c>
    </row>
    <row r="536" spans="1:15" ht="11.25">
      <c r="A536" s="2">
        <v>1988</v>
      </c>
      <c r="B536" s="4">
        <f t="shared" si="43"/>
        <v>16638.776768140327</v>
      </c>
      <c r="C536" s="4">
        <f t="shared" si="44"/>
        <v>3209.7395276561642</v>
      </c>
      <c r="D536" s="4">
        <f t="shared" si="45"/>
        <v>6253.36633514538</v>
      </c>
      <c r="E536" s="4">
        <f t="shared" si="46"/>
        <v>1742.6</v>
      </c>
      <c r="F536" s="4">
        <f t="shared" si="47"/>
        <v>2333.709662167543</v>
      </c>
      <c r="G536" s="4">
        <f t="shared" si="48"/>
        <v>3099.3612431712395</v>
      </c>
      <c r="H536" s="10"/>
      <c r="I536" s="13"/>
      <c r="K536" s="9">
        <f t="shared" si="49"/>
        <v>0.19290718136216142</v>
      </c>
      <c r="L536" s="9">
        <f t="shared" si="51"/>
        <v>0.3758308932372498</v>
      </c>
      <c r="M536" s="9">
        <f t="shared" si="51"/>
        <v>0.10473125664722562</v>
      </c>
      <c r="N536" s="9">
        <f t="shared" si="51"/>
        <v>0.14025728541752505</v>
      </c>
      <c r="O536" s="9">
        <f t="shared" si="50"/>
        <v>0.18627338333583804</v>
      </c>
    </row>
    <row r="537" spans="1:15" ht="11.25">
      <c r="A537" s="2">
        <v>1989</v>
      </c>
      <c r="B537" s="4">
        <f t="shared" si="43"/>
        <v>17171.230649570512</v>
      </c>
      <c r="C537" s="4">
        <f t="shared" si="44"/>
        <v>3219.078600388733</v>
      </c>
      <c r="D537" s="4">
        <f t="shared" si="45"/>
        <v>6504.7454366778575</v>
      </c>
      <c r="E537" s="4">
        <f t="shared" si="46"/>
        <v>1857.4</v>
      </c>
      <c r="F537" s="4">
        <f t="shared" si="47"/>
        <v>2387.4112206091004</v>
      </c>
      <c r="G537" s="4">
        <f t="shared" si="48"/>
        <v>3202.5953918948203</v>
      </c>
      <c r="H537" s="10"/>
      <c r="I537" s="13"/>
      <c r="K537" s="9">
        <f t="shared" si="49"/>
        <v>0.18746930060422015</v>
      </c>
      <c r="L537" s="9">
        <f t="shared" si="51"/>
        <v>0.378816496582355</v>
      </c>
      <c r="M537" s="9">
        <f t="shared" si="51"/>
        <v>0.10816930002896778</v>
      </c>
      <c r="N537" s="9">
        <f t="shared" si="51"/>
        <v>0.13903553387239687</v>
      </c>
      <c r="O537" s="9">
        <f t="shared" si="50"/>
        <v>0.1865093689120601</v>
      </c>
    </row>
    <row r="538" spans="1:15" ht="11.25">
      <c r="A538" s="2">
        <v>1990</v>
      </c>
      <c r="B538" s="4">
        <f t="shared" si="43"/>
        <v>17762.980727898073</v>
      </c>
      <c r="C538" s="4">
        <f t="shared" si="44"/>
        <v>3227.67566506165</v>
      </c>
      <c r="D538" s="4">
        <f t="shared" si="45"/>
        <v>6678.538900699306</v>
      </c>
      <c r="E538" s="4">
        <f t="shared" si="46"/>
        <v>2028.8</v>
      </c>
      <c r="F538" s="4">
        <f t="shared" si="47"/>
        <v>2591.1471686610475</v>
      </c>
      <c r="G538" s="4">
        <f t="shared" si="48"/>
        <v>3236.8189934760694</v>
      </c>
      <c r="H538" s="10"/>
      <c r="I538" s="13"/>
      <c r="K538" s="9">
        <f t="shared" si="49"/>
        <v>0.18170799791458123</v>
      </c>
      <c r="L538" s="9">
        <f t="shared" si="51"/>
        <v>0.37598075475081544</v>
      </c>
      <c r="M538" s="9">
        <f t="shared" si="51"/>
        <v>0.11421506508835083</v>
      </c>
      <c r="N538" s="9">
        <f t="shared" si="51"/>
        <v>0.1458734436721794</v>
      </c>
      <c r="O538" s="9">
        <f t="shared" si="50"/>
        <v>0.18222273857407312</v>
      </c>
    </row>
    <row r="539" spans="1:15" ht="11.25">
      <c r="A539" s="2">
        <v>1991</v>
      </c>
      <c r="B539" s="4">
        <f t="shared" si="43"/>
        <v>18201.579628403528</v>
      </c>
      <c r="C539" s="4">
        <f t="shared" si="44"/>
        <v>3271.931332340692</v>
      </c>
      <c r="D539" s="4">
        <f t="shared" si="45"/>
        <v>6736.704759175965</v>
      </c>
      <c r="E539" s="4">
        <f t="shared" si="46"/>
        <v>2173.6</v>
      </c>
      <c r="F539" s="4">
        <f t="shared" si="47"/>
        <v>2752.2483634662435</v>
      </c>
      <c r="G539" s="4">
        <f t="shared" si="48"/>
        <v>3267.095173420625</v>
      </c>
      <c r="H539" s="10"/>
      <c r="I539" s="13"/>
      <c r="K539" s="9">
        <f t="shared" si="49"/>
        <v>0.179760844890344</v>
      </c>
      <c r="L539" s="9">
        <f t="shared" si="51"/>
        <v>0.37011648970638517</v>
      </c>
      <c r="M539" s="9">
        <f t="shared" si="51"/>
        <v>0.11941820679168426</v>
      </c>
      <c r="N539" s="9">
        <f t="shared" si="51"/>
        <v>0.1512093136779934</v>
      </c>
      <c r="O539" s="9">
        <f t="shared" si="50"/>
        <v>0.179495144933593</v>
      </c>
    </row>
    <row r="540" spans="1:15" ht="11.25">
      <c r="A540" s="2">
        <v>1992</v>
      </c>
      <c r="B540" s="4">
        <f t="shared" si="43"/>
        <v>18366.066364681243</v>
      </c>
      <c r="C540" s="4">
        <f t="shared" si="44"/>
        <v>3173.617956782367</v>
      </c>
      <c r="D540" s="4">
        <f t="shared" si="45"/>
        <v>6850.621276010137</v>
      </c>
      <c r="E540" s="4">
        <f t="shared" si="46"/>
        <v>2191.0000000000005</v>
      </c>
      <c r="F540" s="4">
        <f t="shared" si="47"/>
        <v>2795.2305452844257</v>
      </c>
      <c r="G540" s="4">
        <f t="shared" si="48"/>
        <v>3355.596586604311</v>
      </c>
      <c r="H540" s="10"/>
      <c r="I540" s="13"/>
      <c r="K540" s="9">
        <f t="shared" si="49"/>
        <v>0.1727979140315737</v>
      </c>
      <c r="L540" s="9">
        <f t="shared" si="51"/>
        <v>0.37300427538387776</v>
      </c>
      <c r="M540" s="9">
        <f t="shared" si="51"/>
        <v>0.1192960951188432</v>
      </c>
      <c r="N540" s="9">
        <f t="shared" si="51"/>
        <v>0.15219538521649784</v>
      </c>
      <c r="O540" s="9">
        <f t="shared" si="50"/>
        <v>0.1827063302492074</v>
      </c>
    </row>
    <row r="541" spans="1:15" ht="11.25">
      <c r="A541" s="2">
        <v>1993</v>
      </c>
      <c r="B541" s="4">
        <f t="shared" si="43"/>
        <v>18740.619573147098</v>
      </c>
      <c r="C541" s="4">
        <f t="shared" si="44"/>
        <v>3242.3143608995183</v>
      </c>
      <c r="D541" s="4">
        <f t="shared" si="45"/>
        <v>6734.334156031672</v>
      </c>
      <c r="E541" s="4">
        <f t="shared" si="46"/>
        <v>2245</v>
      </c>
      <c r="F541" s="4">
        <f t="shared" si="47"/>
        <v>3144.43199982988</v>
      </c>
      <c r="G541" s="4">
        <f t="shared" si="48"/>
        <v>3374.5390563860265</v>
      </c>
      <c r="H541" s="10"/>
      <c r="I541" s="13"/>
      <c r="K541" s="9">
        <f t="shared" si="49"/>
        <v>0.17300998764978606</v>
      </c>
      <c r="L541" s="9">
        <f t="shared" si="51"/>
        <v>0.3593442644597038</v>
      </c>
      <c r="M541" s="9">
        <f t="shared" si="51"/>
        <v>0.11979326463767488</v>
      </c>
      <c r="N541" s="9">
        <f t="shared" si="51"/>
        <v>0.16778698204489714</v>
      </c>
      <c r="O541" s="9">
        <f t="shared" si="50"/>
        <v>0.18006550120793807</v>
      </c>
    </row>
    <row r="542" spans="1:15" ht="11.25">
      <c r="A542" s="2">
        <v>1994</v>
      </c>
      <c r="B542" s="4">
        <f t="shared" si="43"/>
        <v>19424.773679908983</v>
      </c>
      <c r="C542" s="4">
        <f t="shared" si="44"/>
        <v>3366.7880830101612</v>
      </c>
      <c r="D542" s="4">
        <f t="shared" si="45"/>
        <v>7056.889445335735</v>
      </c>
      <c r="E542" s="4">
        <f t="shared" si="46"/>
        <v>2368</v>
      </c>
      <c r="F542" s="4">
        <f t="shared" si="47"/>
        <v>3239.801298531178</v>
      </c>
      <c r="G542" s="4">
        <f t="shared" si="48"/>
        <v>3393.2948530319113</v>
      </c>
      <c r="H542" s="10"/>
      <c r="I542" s="13"/>
      <c r="K542" s="9">
        <f t="shared" si="49"/>
        <v>0.1733244432336643</v>
      </c>
      <c r="L542" s="9">
        <f t="shared" si="51"/>
        <v>0.3632932646538202</v>
      </c>
      <c r="M542" s="9">
        <f t="shared" si="51"/>
        <v>0.12190618223002614</v>
      </c>
      <c r="N542" s="9">
        <f t="shared" si="51"/>
        <v>0.16678708086478763</v>
      </c>
      <c r="O542" s="9">
        <f t="shared" si="50"/>
        <v>0.17468902901770184</v>
      </c>
    </row>
    <row r="543" spans="1:15" ht="11.25">
      <c r="A543" s="2">
        <v>1995</v>
      </c>
      <c r="B543" s="4">
        <f t="shared" si="43"/>
        <v>20004.441226913914</v>
      </c>
      <c r="C543" s="4">
        <f t="shared" si="44"/>
        <v>3497.090422339</v>
      </c>
      <c r="D543" s="4">
        <f t="shared" si="45"/>
        <v>7101.545067117058</v>
      </c>
      <c r="E543" s="4">
        <f t="shared" si="46"/>
        <v>2445.1999999999994</v>
      </c>
      <c r="F543" s="4">
        <f t="shared" si="47"/>
        <v>3543.527895933775</v>
      </c>
      <c r="G543" s="4">
        <f t="shared" si="48"/>
        <v>3417.077841524083</v>
      </c>
      <c r="H543" s="10"/>
      <c r="I543" s="13"/>
      <c r="K543" s="9">
        <f t="shared" si="49"/>
        <v>0.174815701307069</v>
      </c>
      <c r="L543" s="9">
        <f t="shared" si="51"/>
        <v>0.3549984219285596</v>
      </c>
      <c r="M543" s="9">
        <f t="shared" si="51"/>
        <v>0.12223285680732911</v>
      </c>
      <c r="N543" s="9">
        <f t="shared" si="51"/>
        <v>0.17713705950288297</v>
      </c>
      <c r="O543" s="9">
        <f t="shared" si="50"/>
        <v>0.1708159604541594</v>
      </c>
    </row>
    <row r="544" spans="1:15" ht="11.25">
      <c r="A544" s="2">
        <v>1996</v>
      </c>
      <c r="B544" s="4">
        <f t="shared" si="43"/>
        <v>20308.842403304483</v>
      </c>
      <c r="C544" s="4">
        <f t="shared" si="44"/>
        <v>3533.5949319502874</v>
      </c>
      <c r="D544" s="4">
        <f t="shared" si="45"/>
        <v>7020.004038721572</v>
      </c>
      <c r="E544" s="4">
        <f t="shared" si="46"/>
        <v>2562.8</v>
      </c>
      <c r="F544" s="4">
        <f t="shared" si="47"/>
        <v>3655.8691426870223</v>
      </c>
      <c r="G544" s="4">
        <f t="shared" si="48"/>
        <v>3536.5742899456027</v>
      </c>
      <c r="H544" s="10"/>
      <c r="I544" s="13"/>
      <c r="K544" s="9">
        <f t="shared" si="49"/>
        <v>0.17399292691223656</v>
      </c>
      <c r="L544" s="9">
        <f t="shared" si="51"/>
        <v>0.34566244098577165</v>
      </c>
      <c r="M544" s="9">
        <f t="shared" si="51"/>
        <v>0.12619133819183131</v>
      </c>
      <c r="N544" s="9">
        <f t="shared" si="51"/>
        <v>0.18001366449582426</v>
      </c>
      <c r="O544" s="9">
        <f t="shared" si="50"/>
        <v>0.17413962941433636</v>
      </c>
    </row>
    <row r="545" spans="1:15" ht="11.25">
      <c r="A545" s="2">
        <v>1997</v>
      </c>
      <c r="B545" s="4">
        <f t="shared" si="43"/>
        <v>20511.624953061346</v>
      </c>
      <c r="C545" s="4">
        <f t="shared" si="44"/>
        <v>3624.010952579436</v>
      </c>
      <c r="D545" s="4">
        <f t="shared" si="45"/>
        <v>6898.916633248016</v>
      </c>
      <c r="E545" s="4">
        <f t="shared" si="46"/>
        <v>2663.6</v>
      </c>
      <c r="F545" s="4">
        <f t="shared" si="47"/>
        <v>3884.80586995975</v>
      </c>
      <c r="G545" s="4">
        <f t="shared" si="48"/>
        <v>3440.291497274142</v>
      </c>
      <c r="H545" s="10"/>
      <c r="I545" s="13"/>
      <c r="K545" s="9">
        <f t="shared" si="49"/>
        <v>0.17668083152225122</v>
      </c>
      <c r="L545" s="9">
        <f t="shared" si="51"/>
        <v>0.3363417890603717</v>
      </c>
      <c r="M545" s="9">
        <f t="shared" si="51"/>
        <v>0.12985806858770882</v>
      </c>
      <c r="N545" s="9">
        <f t="shared" si="51"/>
        <v>0.18939532479019638</v>
      </c>
      <c r="O545" s="9">
        <f t="shared" si="50"/>
        <v>0.16772398603947178</v>
      </c>
    </row>
    <row r="546" spans="1:15" ht="11.25">
      <c r="A546" s="2">
        <v>1998</v>
      </c>
      <c r="B546" s="4">
        <f t="shared" si="43"/>
        <v>20634.3083350553</v>
      </c>
      <c r="C546" s="4">
        <f t="shared" si="44"/>
        <v>3482.664597398866</v>
      </c>
      <c r="D546" s="4">
        <f t="shared" si="45"/>
        <v>6837.373909037222</v>
      </c>
      <c r="E546" s="4">
        <f t="shared" si="46"/>
        <v>2737.7999999999997</v>
      </c>
      <c r="F546" s="4">
        <f t="shared" si="47"/>
        <v>4008.524634587247</v>
      </c>
      <c r="G546" s="4">
        <f t="shared" si="48"/>
        <v>3567.945194031965</v>
      </c>
      <c r="H546" s="10"/>
      <c r="I546" s="13"/>
      <c r="K546" s="9">
        <f t="shared" si="49"/>
        <v>0.16878029255200294</v>
      </c>
      <c r="L546" s="9">
        <f t="shared" si="51"/>
        <v>0.3313594910967438</v>
      </c>
      <c r="M546" s="9">
        <f t="shared" si="51"/>
        <v>0.13268193707025278</v>
      </c>
      <c r="N546" s="9">
        <f t="shared" si="51"/>
        <v>0.19426503517819535</v>
      </c>
      <c r="O546" s="9">
        <f t="shared" si="50"/>
        <v>0.1729132441028052</v>
      </c>
    </row>
    <row r="547" spans="1:15" ht="11.25">
      <c r="A547" s="2">
        <v>1999</v>
      </c>
      <c r="B547" s="4">
        <f t="shared" si="43"/>
        <v>21098.14456757304</v>
      </c>
      <c r="C547" s="4">
        <f t="shared" si="44"/>
        <v>3781.1055720438685</v>
      </c>
      <c r="D547" s="4">
        <f t="shared" si="45"/>
        <v>6918.56470829421</v>
      </c>
      <c r="E547" s="4">
        <f t="shared" si="46"/>
        <v>2905.5999999999995</v>
      </c>
      <c r="F547" s="4">
        <f t="shared" si="47"/>
        <v>3837.679116712997</v>
      </c>
      <c r="G547" s="4">
        <f t="shared" si="48"/>
        <v>3655.1951705219653</v>
      </c>
      <c r="H547" s="10"/>
      <c r="I547" s="13"/>
      <c r="K547" s="9">
        <f t="shared" si="49"/>
        <v>0.17921507552162994</v>
      </c>
      <c r="L547" s="9">
        <f t="shared" si="51"/>
        <v>0.32792289796552787</v>
      </c>
      <c r="M547" s="9">
        <f t="shared" si="51"/>
        <v>0.13771827141926898</v>
      </c>
      <c r="N547" s="9">
        <f t="shared" si="51"/>
        <v>0.18189652196294778</v>
      </c>
      <c r="O547" s="9">
        <f t="shared" si="50"/>
        <v>0.17324723313062546</v>
      </c>
    </row>
    <row r="548" spans="1:15" ht="11.25">
      <c r="A548" s="2">
        <v>2000</v>
      </c>
      <c r="B548" s="4">
        <f t="shared" si="43"/>
        <v>21798.02345864098</v>
      </c>
      <c r="C548" s="4">
        <f t="shared" si="44"/>
        <v>4194.954216170082</v>
      </c>
      <c r="D548" s="4">
        <f t="shared" si="45"/>
        <v>6886.885866804149</v>
      </c>
      <c r="E548" s="4">
        <f t="shared" si="46"/>
        <v>3069.627464</v>
      </c>
      <c r="F548" s="4">
        <f t="shared" si="47"/>
        <v>3901.919116712996</v>
      </c>
      <c r="G548" s="4">
        <f t="shared" si="48"/>
        <v>3744.6367949537507</v>
      </c>
      <c r="H548" s="10"/>
      <c r="I548" s="13"/>
      <c r="K548" s="9">
        <f t="shared" si="49"/>
        <v>0.19244654104210332</v>
      </c>
      <c r="L548" s="9">
        <f t="shared" si="51"/>
        <v>0.3159408411442053</v>
      </c>
      <c r="M548" s="9">
        <f t="shared" si="51"/>
        <v>0.14082136712185095</v>
      </c>
      <c r="N548" s="9">
        <f t="shared" si="51"/>
        <v>0.17900334514807728</v>
      </c>
      <c r="O548" s="9">
        <f t="shared" si="50"/>
        <v>0.1717879055437632</v>
      </c>
    </row>
    <row r="549" spans="2:20" ht="11.25">
      <c r="B549" s="4"/>
      <c r="C549" s="4"/>
      <c r="D549" s="4"/>
      <c r="E549" s="4"/>
      <c r="F549" s="4"/>
      <c r="G549" s="4"/>
      <c r="H549" s="4"/>
      <c r="I549" s="4"/>
      <c r="J549" s="4"/>
      <c r="K549" s="9"/>
      <c r="L549" s="9"/>
      <c r="M549" s="9"/>
      <c r="N549" s="9"/>
      <c r="O549" s="9"/>
      <c r="P549" s="9"/>
      <c r="Q549" s="9"/>
      <c r="R549" s="9"/>
      <c r="T549" s="6"/>
    </row>
    <row r="550" spans="2:20" ht="11.25">
      <c r="B550" s="4"/>
      <c r="C550" s="4"/>
      <c r="D550" s="4"/>
      <c r="E550" s="4"/>
      <c r="F550" s="4"/>
      <c r="G550" s="4"/>
      <c r="H550" s="4"/>
      <c r="I550" s="4"/>
      <c r="J550" s="4"/>
      <c r="K550" s="9"/>
      <c r="L550" s="9"/>
      <c r="M550" s="9"/>
      <c r="N550" s="9"/>
      <c r="O550" s="9"/>
      <c r="P550" s="9"/>
      <c r="Q550" s="9"/>
      <c r="R550" s="9"/>
      <c r="T550" s="6"/>
    </row>
    <row r="551" spans="6:17" ht="11.25">
      <c r="F551" s="5"/>
      <c r="H551" s="4"/>
      <c r="Q551" s="5"/>
    </row>
    <row r="552" spans="6:17" ht="11.25">
      <c r="F552" s="5"/>
      <c r="H552" s="4"/>
      <c r="Q552" s="5"/>
    </row>
    <row r="553" spans="1:11" ht="11.25">
      <c r="A553" s="2" t="s">
        <v>60</v>
      </c>
      <c r="K553" s="2" t="s">
        <v>61</v>
      </c>
    </row>
    <row r="554" spans="1:18" ht="11.25">
      <c r="A554" s="3" t="s">
        <v>33</v>
      </c>
      <c r="B554" s="3" t="s">
        <v>62</v>
      </c>
      <c r="C554" s="3" t="s">
        <v>55</v>
      </c>
      <c r="D554" s="3" t="s">
        <v>55</v>
      </c>
      <c r="E554" s="3" t="s">
        <v>55</v>
      </c>
      <c r="F554" s="3" t="s">
        <v>55</v>
      </c>
      <c r="G554" s="3" t="s">
        <v>55</v>
      </c>
      <c r="H554" s="3" t="s">
        <v>55</v>
      </c>
      <c r="I554" s="3" t="s">
        <v>55</v>
      </c>
      <c r="L554" s="2" t="s">
        <v>38</v>
      </c>
      <c r="M554" s="2" t="s">
        <v>38</v>
      </c>
      <c r="N554" s="2" t="s">
        <v>38</v>
      </c>
      <c r="O554" s="2" t="s">
        <v>38</v>
      </c>
      <c r="P554" s="2" t="s">
        <v>38</v>
      </c>
      <c r="Q554" s="2" t="s">
        <v>38</v>
      </c>
      <c r="R554" s="2" t="s">
        <v>38</v>
      </c>
    </row>
    <row r="555" spans="1:18" s="3" customFormat="1" ht="22.5">
      <c r="A555" s="3" t="s">
        <v>5</v>
      </c>
      <c r="B555" s="3" t="s">
        <v>53</v>
      </c>
      <c r="C555" s="3" t="s">
        <v>11</v>
      </c>
      <c r="D555" s="3" t="s">
        <v>12</v>
      </c>
      <c r="E555" s="3" t="s">
        <v>13</v>
      </c>
      <c r="F555" s="3" t="s">
        <v>14</v>
      </c>
      <c r="G555" s="3" t="s">
        <v>15</v>
      </c>
      <c r="H555" s="3" t="s">
        <v>16</v>
      </c>
      <c r="I555" s="3" t="s">
        <v>50</v>
      </c>
      <c r="L555" s="3" t="s">
        <v>11</v>
      </c>
      <c r="M555" s="3" t="s">
        <v>12</v>
      </c>
      <c r="N555" s="3" t="s">
        <v>13</v>
      </c>
      <c r="O555" s="3" t="s">
        <v>14</v>
      </c>
      <c r="P555" s="3" t="s">
        <v>15</v>
      </c>
      <c r="Q555" s="3" t="s">
        <v>16</v>
      </c>
      <c r="R555" s="3" t="s">
        <v>50</v>
      </c>
    </row>
    <row r="556" spans="1:18" ht="11.25">
      <c r="A556" s="2">
        <v>1900</v>
      </c>
      <c r="B556" s="4">
        <f>SUM(C556:I556)</f>
        <v>1037322.4813756056</v>
      </c>
      <c r="C556" s="4">
        <f>C11+C122+C231</f>
        <v>75267.49256488735</v>
      </c>
      <c r="D556" s="4">
        <f>D11+D122+D231</f>
        <v>17785.50150086991</v>
      </c>
      <c r="E556" s="4">
        <f>E11+E122+E231+D340</f>
        <v>113339.71609754194</v>
      </c>
      <c r="F556" s="4">
        <f aca="true" t="shared" si="52" ref="F556:F587">F11+F122+F231</f>
        <v>58897.207085967</v>
      </c>
      <c r="G556" s="4">
        <f>G11+G122+G231+C340+F340+G340+I340</f>
        <v>13084.801559602953</v>
      </c>
      <c r="H556" s="4">
        <f aca="true" t="shared" si="53" ref="H556:H571">H11+H122+H231</f>
        <v>11825.86852089089</v>
      </c>
      <c r="I556" s="4">
        <f>H340</f>
        <v>747121.8940458455</v>
      </c>
      <c r="K556" s="9"/>
      <c r="L556" s="9">
        <f>C556/$B556</f>
        <v>0.07255939586412341</v>
      </c>
      <c r="M556" s="9">
        <f aca="true" t="shared" si="54" ref="M556:R571">D556/$B556</f>
        <v>0.017145585697983086</v>
      </c>
      <c r="N556" s="9">
        <f t="shared" si="54"/>
        <v>0.10926179479619569</v>
      </c>
      <c r="O556" s="9">
        <f t="shared" si="54"/>
        <v>0.056778107236105324</v>
      </c>
      <c r="P556" s="9">
        <f t="shared" si="54"/>
        <v>0.01261401521178934</v>
      </c>
      <c r="Q556" s="9">
        <f t="shared" si="54"/>
        <v>0.011400378120802381</v>
      </c>
      <c r="R556" s="9">
        <f t="shared" si="54"/>
        <v>0.7202407230730007</v>
      </c>
    </row>
    <row r="557" spans="1:18" ht="11.25">
      <c r="A557" s="2">
        <v>1901</v>
      </c>
      <c r="B557" s="4">
        <f aca="true" t="shared" si="55" ref="B557:B620">SUM(C557:I557)</f>
        <v>1073859.8758706646</v>
      </c>
      <c r="C557" s="4">
        <f aca="true" t="shared" si="56" ref="C557:D572">C12+C123+C232</f>
        <v>110695.03481316235</v>
      </c>
      <c r="D557" s="4">
        <f t="shared" si="56"/>
        <v>20802.847367388546</v>
      </c>
      <c r="E557" s="4">
        <f aca="true" t="shared" si="57" ref="E557:E620">E12+E123+E232+D341</f>
        <v>96554.45806682153</v>
      </c>
      <c r="F557" s="4">
        <f t="shared" si="52"/>
        <v>61320.83966641611</v>
      </c>
      <c r="G557" s="4">
        <f aca="true" t="shared" si="58" ref="G557:G620">G12+G123+G232+C341+F341+G341+I341</f>
        <v>14286.11311489212</v>
      </c>
      <c r="H557" s="4">
        <f t="shared" si="53"/>
        <v>12868.581612616877</v>
      </c>
      <c r="I557" s="4">
        <f aca="true" t="shared" si="59" ref="I557:I620">H341</f>
        <v>757332.0012293671</v>
      </c>
      <c r="K557" s="9"/>
      <c r="L557" s="9">
        <f aca="true" t="shared" si="60" ref="L557:R606">C557/$B557</f>
        <v>0.10308145159387111</v>
      </c>
      <c r="M557" s="9">
        <f t="shared" si="54"/>
        <v>0.01937203152368646</v>
      </c>
      <c r="N557" s="9">
        <f t="shared" si="54"/>
        <v>0.0899134609983794</v>
      </c>
      <c r="O557" s="9">
        <f t="shared" si="54"/>
        <v>0.05710320409978851</v>
      </c>
      <c r="P557" s="9">
        <f t="shared" si="54"/>
        <v>0.013303517000585591</v>
      </c>
      <c r="Q557" s="9">
        <f t="shared" si="54"/>
        <v>0.011983483042592762</v>
      </c>
      <c r="R557" s="9">
        <f t="shared" si="54"/>
        <v>0.7052428517410962</v>
      </c>
    </row>
    <row r="558" spans="1:18" ht="11.25">
      <c r="A558" s="2">
        <v>1902</v>
      </c>
      <c r="B558" s="4">
        <f t="shared" si="55"/>
        <v>1094213.3351731694</v>
      </c>
      <c r="C558" s="4">
        <f t="shared" si="56"/>
        <v>98437.29187238005</v>
      </c>
      <c r="D558" s="4">
        <f t="shared" si="56"/>
        <v>21596.719303376995</v>
      </c>
      <c r="E558" s="4">
        <f t="shared" si="57"/>
        <v>111194.51298668007</v>
      </c>
      <c r="F558" s="4">
        <f t="shared" si="52"/>
        <v>67232.8565138965</v>
      </c>
      <c r="G558" s="4">
        <f t="shared" si="58"/>
        <v>15305.996644837742</v>
      </c>
      <c r="H558" s="4">
        <f t="shared" si="53"/>
        <v>13728.014700380783</v>
      </c>
      <c r="I558" s="4">
        <f t="shared" si="59"/>
        <v>766717.9431516172</v>
      </c>
      <c r="K558" s="9"/>
      <c r="L558" s="9">
        <f t="shared" si="60"/>
        <v>0.08996170007085633</v>
      </c>
      <c r="M558" s="9">
        <f t="shared" si="54"/>
        <v>0.019737210842855533</v>
      </c>
      <c r="N558" s="9">
        <f t="shared" si="54"/>
        <v>0.10162050617769387</v>
      </c>
      <c r="O558" s="9">
        <f t="shared" si="54"/>
        <v>0.06144401128437745</v>
      </c>
      <c r="P558" s="9">
        <f t="shared" si="54"/>
        <v>0.013988128414113529</v>
      </c>
      <c r="Q558" s="9">
        <f t="shared" si="54"/>
        <v>0.012546012974890493</v>
      </c>
      <c r="R558" s="9">
        <f t="shared" si="54"/>
        <v>0.7007024302352127</v>
      </c>
    </row>
    <row r="559" spans="1:18" ht="11.25">
      <c r="A559" s="2">
        <v>1903</v>
      </c>
      <c r="B559" s="4">
        <f t="shared" si="55"/>
        <v>1120574.420428156</v>
      </c>
      <c r="C559" s="4">
        <f t="shared" si="56"/>
        <v>103051.49734092123</v>
      </c>
      <c r="D559" s="4">
        <f t="shared" si="56"/>
        <v>22736.837668225657</v>
      </c>
      <c r="E559" s="4">
        <f t="shared" si="57"/>
        <v>115992.04822044424</v>
      </c>
      <c r="F559" s="4">
        <f t="shared" si="52"/>
        <v>74175.60076758162</v>
      </c>
      <c r="G559" s="4">
        <f t="shared" si="58"/>
        <v>16325.880174783364</v>
      </c>
      <c r="H559" s="4">
        <f t="shared" si="53"/>
        <v>11493.247860857051</v>
      </c>
      <c r="I559" s="4">
        <f t="shared" si="59"/>
        <v>776799.3083953429</v>
      </c>
      <c r="K559" s="9"/>
      <c r="L559" s="9">
        <f t="shared" si="60"/>
        <v>0.0919630998729622</v>
      </c>
      <c r="M559" s="9">
        <f t="shared" si="54"/>
        <v>0.020290341501404456</v>
      </c>
      <c r="N559" s="9">
        <f t="shared" si="54"/>
        <v>0.1035112404012625</v>
      </c>
      <c r="O559" s="9">
        <f t="shared" si="54"/>
        <v>0.06619426556180014</v>
      </c>
      <c r="P559" s="9">
        <f t="shared" si="54"/>
        <v>0.01456920654011134</v>
      </c>
      <c r="Q559" s="9">
        <f t="shared" si="54"/>
        <v>0.010256568105905577</v>
      </c>
      <c r="R559" s="9">
        <f t="shared" si="54"/>
        <v>0.6932152780165539</v>
      </c>
    </row>
    <row r="560" spans="1:18" ht="11.25">
      <c r="A560" s="2">
        <v>1904</v>
      </c>
      <c r="B560" s="4">
        <f t="shared" si="55"/>
        <v>1159963.9755653767</v>
      </c>
      <c r="C560" s="4">
        <f t="shared" si="56"/>
        <v>104484.19542721083</v>
      </c>
      <c r="D560" s="4">
        <f t="shared" si="56"/>
        <v>25209.807766229424</v>
      </c>
      <c r="E560" s="4">
        <f t="shared" si="57"/>
        <v>123149.82901670942</v>
      </c>
      <c r="F560" s="4">
        <f t="shared" si="52"/>
        <v>89346.39647129424</v>
      </c>
      <c r="G560" s="4">
        <f t="shared" si="58"/>
        <v>17345.763704728986</v>
      </c>
      <c r="H560" s="4">
        <f t="shared" si="53"/>
        <v>14693.442403451852</v>
      </c>
      <c r="I560" s="4">
        <f t="shared" si="59"/>
        <v>785734.540775752</v>
      </c>
      <c r="K560" s="9"/>
      <c r="L560" s="9">
        <f t="shared" si="60"/>
        <v>0.09007537960502981</v>
      </c>
      <c r="M560" s="9">
        <f t="shared" si="54"/>
        <v>0.021733267840444735</v>
      </c>
      <c r="N560" s="9">
        <f t="shared" si="54"/>
        <v>0.10616694277655055</v>
      </c>
      <c r="O560" s="9">
        <f t="shared" si="54"/>
        <v>0.0770251476368014</v>
      </c>
      <c r="P560" s="9">
        <f t="shared" si="54"/>
        <v>0.014953708968655261</v>
      </c>
      <c r="Q560" s="9">
        <f t="shared" si="54"/>
        <v>0.012667154078030861</v>
      </c>
      <c r="R560" s="9">
        <f t="shared" si="54"/>
        <v>0.6773783990944875</v>
      </c>
    </row>
    <row r="561" spans="1:18" ht="11.25">
      <c r="A561" s="2">
        <v>1905</v>
      </c>
      <c r="B561" s="4">
        <f t="shared" si="55"/>
        <v>1208821.289979596</v>
      </c>
      <c r="C561" s="4">
        <f t="shared" si="56"/>
        <v>105926.01907471546</v>
      </c>
      <c r="D561" s="4">
        <f t="shared" si="56"/>
        <v>26660.70932780236</v>
      </c>
      <c r="E561" s="4">
        <f t="shared" si="57"/>
        <v>165408.13958054187</v>
      </c>
      <c r="F561" s="4">
        <f t="shared" si="52"/>
        <v>85578.8857628436</v>
      </c>
      <c r="G561" s="4">
        <f t="shared" si="58"/>
        <v>18365.6472346746</v>
      </c>
      <c r="H561" s="4">
        <f t="shared" si="53"/>
        <v>11515.372402497309</v>
      </c>
      <c r="I561" s="4">
        <f t="shared" si="59"/>
        <v>795366.5165965207</v>
      </c>
      <c r="K561" s="9"/>
      <c r="L561" s="9">
        <f t="shared" si="60"/>
        <v>0.08762752604771167</v>
      </c>
      <c r="M561" s="9">
        <f t="shared" si="54"/>
        <v>0.02205512886710688</v>
      </c>
      <c r="N561" s="9">
        <f t="shared" si="54"/>
        <v>0.13683423757645255</v>
      </c>
      <c r="O561" s="9">
        <f t="shared" si="54"/>
        <v>0.07079531645599003</v>
      </c>
      <c r="P561" s="9">
        <f t="shared" si="54"/>
        <v>0.015193020992362404</v>
      </c>
      <c r="Q561" s="9">
        <f t="shared" si="54"/>
        <v>0.009526116472263391</v>
      </c>
      <c r="R561" s="9">
        <f t="shared" si="54"/>
        <v>0.6579686535881131</v>
      </c>
    </row>
    <row r="562" spans="1:18" ht="11.25">
      <c r="A562" s="2">
        <v>1906</v>
      </c>
      <c r="B562" s="4">
        <f t="shared" si="55"/>
        <v>1244016.415096764</v>
      </c>
      <c r="C562" s="4">
        <f t="shared" si="56"/>
        <v>105604.27956624783</v>
      </c>
      <c r="D562" s="4">
        <f t="shared" si="56"/>
        <v>28167.68523078685</v>
      </c>
      <c r="E562" s="4">
        <f t="shared" si="57"/>
        <v>187875.9610822554</v>
      </c>
      <c r="F562" s="4">
        <f t="shared" si="52"/>
        <v>86917.87643803765</v>
      </c>
      <c r="G562" s="4">
        <f t="shared" si="58"/>
        <v>19385.530764620224</v>
      </c>
      <c r="H562" s="4">
        <f t="shared" si="53"/>
        <v>11920.838492149422</v>
      </c>
      <c r="I562" s="4">
        <f t="shared" si="59"/>
        <v>804144.2435226665</v>
      </c>
      <c r="K562" s="9"/>
      <c r="L562" s="9">
        <f t="shared" si="60"/>
        <v>0.08488977981695969</v>
      </c>
      <c r="M562" s="9">
        <f t="shared" si="54"/>
        <v>0.02264253500915088</v>
      </c>
      <c r="N562" s="9">
        <f t="shared" si="54"/>
        <v>0.15102369936785903</v>
      </c>
      <c r="O562" s="9">
        <f t="shared" si="54"/>
        <v>0.06986875364604966</v>
      </c>
      <c r="P562" s="9">
        <f t="shared" si="54"/>
        <v>0.015583018462913408</v>
      </c>
      <c r="Q562" s="9">
        <f t="shared" si="54"/>
        <v>0.009582541152579708</v>
      </c>
      <c r="R562" s="9">
        <f t="shared" si="54"/>
        <v>0.6464096725444876</v>
      </c>
    </row>
    <row r="563" spans="1:18" ht="11.25">
      <c r="A563" s="2">
        <v>1907</v>
      </c>
      <c r="B563" s="4">
        <f t="shared" si="55"/>
        <v>1287100.3206146015</v>
      </c>
      <c r="C563" s="4">
        <f t="shared" si="56"/>
        <v>124343.8362874262</v>
      </c>
      <c r="D563" s="4">
        <f t="shared" si="56"/>
        <v>30498.90343509661</v>
      </c>
      <c r="E563" s="4">
        <f t="shared" si="57"/>
        <v>182710.20324985447</v>
      </c>
      <c r="F563" s="4">
        <f t="shared" si="52"/>
        <v>102276.71531746522</v>
      </c>
      <c r="G563" s="4">
        <f t="shared" si="58"/>
        <v>20405.414294565846</v>
      </c>
      <c r="H563" s="4">
        <f t="shared" si="53"/>
        <v>13870.356776954088</v>
      </c>
      <c r="I563" s="4">
        <f t="shared" si="59"/>
        <v>812994.8912532389</v>
      </c>
      <c r="K563" s="9"/>
      <c r="L563" s="9">
        <f t="shared" si="60"/>
        <v>0.09660772691599591</v>
      </c>
      <c r="M563" s="9">
        <f t="shared" si="54"/>
        <v>0.02369582459627787</v>
      </c>
      <c r="N563" s="9">
        <f t="shared" si="54"/>
        <v>0.14195490462049515</v>
      </c>
      <c r="O563" s="9">
        <f t="shared" si="54"/>
        <v>0.07946289320216098</v>
      </c>
      <c r="P563" s="9">
        <f t="shared" si="54"/>
        <v>0.015853786971960417</v>
      </c>
      <c r="Q563" s="9">
        <f t="shared" si="54"/>
        <v>0.010776437978300614</v>
      </c>
      <c r="R563" s="9">
        <f t="shared" si="54"/>
        <v>0.631648425714809</v>
      </c>
    </row>
    <row r="564" spans="1:18" ht="11.25">
      <c r="A564" s="2">
        <v>1908</v>
      </c>
      <c r="B564" s="4">
        <f t="shared" si="55"/>
        <v>1300421.262870755</v>
      </c>
      <c r="C564" s="4">
        <f t="shared" si="56"/>
        <v>120835.28290268804</v>
      </c>
      <c r="D564" s="4">
        <f t="shared" si="56"/>
        <v>32277.33111129231</v>
      </c>
      <c r="E564" s="4">
        <f t="shared" si="57"/>
        <v>184787.8118608741</v>
      </c>
      <c r="F564" s="4">
        <f t="shared" si="52"/>
        <v>104329.7064575067</v>
      </c>
      <c r="G564" s="4">
        <f t="shared" si="58"/>
        <v>22695.294001916303</v>
      </c>
      <c r="H564" s="4">
        <f t="shared" si="53"/>
        <v>14209.261107827935</v>
      </c>
      <c r="I564" s="4">
        <f t="shared" si="59"/>
        <v>821286.5754286498</v>
      </c>
      <c r="K564" s="9"/>
      <c r="L564" s="9">
        <f t="shared" si="60"/>
        <v>0.09292010700896813</v>
      </c>
      <c r="M564" s="9">
        <f t="shared" si="54"/>
        <v>0.024820673140977592</v>
      </c>
      <c r="N564" s="9">
        <f t="shared" si="54"/>
        <v>0.14209842390068608</v>
      </c>
      <c r="O564" s="9">
        <f t="shared" si="54"/>
        <v>0.08022762272218839</v>
      </c>
      <c r="P564" s="9">
        <f t="shared" si="54"/>
        <v>0.01745226308574433</v>
      </c>
      <c r="Q564" s="9">
        <f t="shared" si="54"/>
        <v>0.010926660085871074</v>
      </c>
      <c r="R564" s="9">
        <f t="shared" si="54"/>
        <v>0.6315542500555644</v>
      </c>
    </row>
    <row r="565" spans="1:18" ht="11.25">
      <c r="A565" s="2">
        <v>1909</v>
      </c>
      <c r="B565" s="4">
        <f t="shared" si="55"/>
        <v>1327147.6735336874</v>
      </c>
      <c r="C565" s="4">
        <f t="shared" si="56"/>
        <v>120670.87693949098</v>
      </c>
      <c r="D565" s="4">
        <f t="shared" si="56"/>
        <v>34055.75878748845</v>
      </c>
      <c r="E565" s="4">
        <f t="shared" si="57"/>
        <v>199948.58847347184</v>
      </c>
      <c r="F565" s="4">
        <f t="shared" si="52"/>
        <v>107001.33534610353</v>
      </c>
      <c r="G565" s="4">
        <f t="shared" si="58"/>
        <v>23268.585469477803</v>
      </c>
      <c r="H565" s="4">
        <f t="shared" si="53"/>
        <v>12239.499619957856</v>
      </c>
      <c r="I565" s="4">
        <f t="shared" si="59"/>
        <v>829963.0288976969</v>
      </c>
      <c r="K565" s="9"/>
      <c r="L565" s="9">
        <f t="shared" si="60"/>
        <v>0.09092498095422231</v>
      </c>
      <c r="M565" s="9">
        <f t="shared" si="54"/>
        <v>0.025660866131657353</v>
      </c>
      <c r="N565" s="9">
        <f t="shared" si="54"/>
        <v>0.1506603918018295</v>
      </c>
      <c r="O565" s="9">
        <f t="shared" si="54"/>
        <v>0.08062504081493797</v>
      </c>
      <c r="P565" s="9">
        <f t="shared" si="54"/>
        <v>0.017532777951923352</v>
      </c>
      <c r="Q565" s="9">
        <f t="shared" si="54"/>
        <v>0.009222409731818874</v>
      </c>
      <c r="R565" s="9">
        <f t="shared" si="54"/>
        <v>0.6253735326136106</v>
      </c>
    </row>
    <row r="566" spans="1:18" ht="11.25">
      <c r="A566" s="2">
        <v>1910</v>
      </c>
      <c r="B566" s="4">
        <f t="shared" si="55"/>
        <v>1337596.3533241895</v>
      </c>
      <c r="C566" s="4">
        <f t="shared" si="56"/>
        <v>133669.08817097024</v>
      </c>
      <c r="D566" s="4">
        <f t="shared" si="56"/>
        <v>35834.18646368459</v>
      </c>
      <c r="E566" s="4">
        <f t="shared" si="57"/>
        <v>185371.84309565698</v>
      </c>
      <c r="F566" s="4">
        <f t="shared" si="52"/>
        <v>108859.07906455091</v>
      </c>
      <c r="G566" s="4">
        <f t="shared" si="58"/>
        <v>23841.876937039313</v>
      </c>
      <c r="H566" s="4">
        <f t="shared" si="53"/>
        <v>12589.804862595303</v>
      </c>
      <c r="I566" s="4">
        <f t="shared" si="59"/>
        <v>837430.4747296922</v>
      </c>
      <c r="K566" s="9"/>
      <c r="L566" s="9">
        <f t="shared" si="60"/>
        <v>0.09993230606436412</v>
      </c>
      <c r="M566" s="9">
        <f t="shared" si="54"/>
        <v>0.026789985166025314</v>
      </c>
      <c r="N566" s="9">
        <f t="shared" si="54"/>
        <v>0.13858578683694192</v>
      </c>
      <c r="O566" s="9">
        <f t="shared" si="54"/>
        <v>0.08138410275567418</v>
      </c>
      <c r="P566" s="9">
        <f t="shared" si="54"/>
        <v>0.017824418314080753</v>
      </c>
      <c r="Q566" s="9">
        <f t="shared" si="54"/>
        <v>0.009412260157040027</v>
      </c>
      <c r="R566" s="9">
        <f t="shared" si="54"/>
        <v>0.6260711407058737</v>
      </c>
    </row>
    <row r="567" spans="1:18" ht="11.25">
      <c r="A567" s="2">
        <v>1911</v>
      </c>
      <c r="B567" s="4">
        <f t="shared" si="55"/>
        <v>1401929.7601936304</v>
      </c>
      <c r="C567" s="4">
        <f t="shared" si="56"/>
        <v>170357.9374213774</v>
      </c>
      <c r="D567" s="4">
        <f t="shared" si="56"/>
        <v>37612.61413988074</v>
      </c>
      <c r="E567" s="4">
        <f t="shared" si="57"/>
        <v>197389.87274644678</v>
      </c>
      <c r="F567" s="4">
        <f t="shared" si="52"/>
        <v>116095.8922584711</v>
      </c>
      <c r="G567" s="4">
        <f t="shared" si="58"/>
        <v>23410.336264236543</v>
      </c>
      <c r="H567" s="4">
        <f t="shared" si="53"/>
        <v>11786.849558848458</v>
      </c>
      <c r="I567" s="4">
        <f t="shared" si="59"/>
        <v>845276.2578043693</v>
      </c>
      <c r="K567" s="9"/>
      <c r="L567" s="9">
        <f t="shared" si="60"/>
        <v>0.12151674232084785</v>
      </c>
      <c r="M567" s="9">
        <f t="shared" si="54"/>
        <v>0.026829171623181602</v>
      </c>
      <c r="N567" s="9">
        <f t="shared" si="54"/>
        <v>0.14079868931463718</v>
      </c>
      <c r="O567" s="9">
        <f t="shared" si="54"/>
        <v>0.08281148995826744</v>
      </c>
      <c r="P567" s="9">
        <f t="shared" si="54"/>
        <v>0.01669865133685669</v>
      </c>
      <c r="Q567" s="9">
        <f t="shared" si="54"/>
        <v>0.008407589234157133</v>
      </c>
      <c r="R567" s="9">
        <f t="shared" si="54"/>
        <v>0.6029376662120521</v>
      </c>
    </row>
    <row r="568" spans="1:18" ht="11.25">
      <c r="A568" s="2">
        <v>1912</v>
      </c>
      <c r="B568" s="4">
        <f t="shared" si="55"/>
        <v>1469398.7811571928</v>
      </c>
      <c r="C568" s="4">
        <f t="shared" si="56"/>
        <v>186233.22590515355</v>
      </c>
      <c r="D568" s="4">
        <f t="shared" si="56"/>
        <v>39391.041816076875</v>
      </c>
      <c r="E568" s="4">
        <f t="shared" si="57"/>
        <v>219168.12819183525</v>
      </c>
      <c r="F568" s="4">
        <f t="shared" si="52"/>
        <v>137648.75012465083</v>
      </c>
      <c r="G568" s="4">
        <f t="shared" si="58"/>
        <v>22392.643509554626</v>
      </c>
      <c r="H568" s="4">
        <f t="shared" si="53"/>
        <v>11382.211258169282</v>
      </c>
      <c r="I568" s="4">
        <f t="shared" si="59"/>
        <v>853182.7803517524</v>
      </c>
      <c r="K568" s="9"/>
      <c r="L568" s="9">
        <f t="shared" si="60"/>
        <v>0.12674110547341658</v>
      </c>
      <c r="M568" s="9">
        <f t="shared" si="54"/>
        <v>0.026807591187094443</v>
      </c>
      <c r="N568" s="9">
        <f t="shared" si="54"/>
        <v>0.14915496800618971</v>
      </c>
      <c r="O568" s="9">
        <f t="shared" si="54"/>
        <v>0.09367691867571074</v>
      </c>
      <c r="P568" s="9">
        <f t="shared" si="54"/>
        <v>0.01523932359050944</v>
      </c>
      <c r="Q568" s="9">
        <f t="shared" si="54"/>
        <v>0.007746168980217522</v>
      </c>
      <c r="R568" s="9">
        <f t="shared" si="54"/>
        <v>0.5806339240868615</v>
      </c>
    </row>
    <row r="569" spans="1:18" ht="11.25">
      <c r="A569" s="2">
        <v>1913</v>
      </c>
      <c r="B569" s="4">
        <f t="shared" si="55"/>
        <v>1525816.1855985033</v>
      </c>
      <c r="C569" s="4">
        <f t="shared" si="56"/>
        <v>214505.81979190058</v>
      </c>
      <c r="D569" s="4">
        <f t="shared" si="56"/>
        <v>41169.469492272576</v>
      </c>
      <c r="E569" s="4">
        <f t="shared" si="57"/>
        <v>232123.54202116758</v>
      </c>
      <c r="F569" s="4">
        <f t="shared" si="52"/>
        <v>145918.95522902446</v>
      </c>
      <c r="G569" s="4">
        <f t="shared" si="58"/>
        <v>20649.238653498513</v>
      </c>
      <c r="H569" s="4">
        <f t="shared" si="53"/>
        <v>10949.992533982779</v>
      </c>
      <c r="I569" s="4">
        <f t="shared" si="59"/>
        <v>860499.167876657</v>
      </c>
      <c r="K569" s="9"/>
      <c r="L569" s="9">
        <f t="shared" si="60"/>
        <v>0.14058431272162733</v>
      </c>
      <c r="M569" s="9">
        <f t="shared" si="54"/>
        <v>0.026981932608169182</v>
      </c>
      <c r="N569" s="9">
        <f t="shared" si="54"/>
        <v>0.1521307377730541</v>
      </c>
      <c r="O569" s="9">
        <f t="shared" si="54"/>
        <v>0.09563337747121065</v>
      </c>
      <c r="P569" s="9">
        <f t="shared" si="54"/>
        <v>0.01353324132251148</v>
      </c>
      <c r="Q569" s="9">
        <f t="shared" si="54"/>
        <v>0.007176482093541058</v>
      </c>
      <c r="R569" s="9">
        <f t="shared" si="54"/>
        <v>0.5639599160098863</v>
      </c>
    </row>
    <row r="570" spans="1:18" ht="11.25">
      <c r="A570" s="2">
        <v>1914</v>
      </c>
      <c r="B570" s="4">
        <f t="shared" si="55"/>
        <v>1563519.0686717432</v>
      </c>
      <c r="C570" s="4">
        <f t="shared" si="56"/>
        <v>236161.29630630687</v>
      </c>
      <c r="D570" s="4">
        <f t="shared" si="56"/>
        <v>42947.89716846871</v>
      </c>
      <c r="E570" s="4">
        <f t="shared" si="57"/>
        <v>220468.82571272875</v>
      </c>
      <c r="F570" s="4">
        <f t="shared" si="52"/>
        <v>172514.55841580083</v>
      </c>
      <c r="G570" s="4">
        <f t="shared" si="58"/>
        <v>14914.417239884346</v>
      </c>
      <c r="H570" s="4">
        <f t="shared" si="53"/>
        <v>9297.650490461734</v>
      </c>
      <c r="I570" s="4">
        <f t="shared" si="59"/>
        <v>867214.4233380919</v>
      </c>
      <c r="K570" s="9"/>
      <c r="L570" s="9">
        <f t="shared" si="60"/>
        <v>0.15104471767455516</v>
      </c>
      <c r="M570" s="9">
        <f t="shared" si="54"/>
        <v>0.027468738967766</v>
      </c>
      <c r="N570" s="9">
        <f t="shared" si="54"/>
        <v>0.14100808242781696</v>
      </c>
      <c r="O570" s="9">
        <f t="shared" si="54"/>
        <v>0.11033735492740564</v>
      </c>
      <c r="P570" s="9">
        <f t="shared" si="54"/>
        <v>0.009539005656358637</v>
      </c>
      <c r="Q570" s="9">
        <f t="shared" si="54"/>
        <v>0.005946617906208442</v>
      </c>
      <c r="R570" s="9">
        <f t="shared" si="54"/>
        <v>0.5546554824398892</v>
      </c>
    </row>
    <row r="571" spans="1:18" ht="11.25">
      <c r="A571" s="2">
        <v>1915</v>
      </c>
      <c r="B571" s="4">
        <f t="shared" si="55"/>
        <v>1524232.3752512673</v>
      </c>
      <c r="C571" s="4">
        <f t="shared" si="56"/>
        <v>228584.33210508619</v>
      </c>
      <c r="D571" s="4">
        <f t="shared" si="56"/>
        <v>44076.59859533628</v>
      </c>
      <c r="E571" s="4">
        <f t="shared" si="57"/>
        <v>158412.19397848335</v>
      </c>
      <c r="F571" s="4">
        <f t="shared" si="52"/>
        <v>193352.37526166308</v>
      </c>
      <c r="G571" s="4">
        <f t="shared" si="58"/>
        <v>16594.524627800438</v>
      </c>
      <c r="H571" s="4">
        <f t="shared" si="53"/>
        <v>8906.256813349517</v>
      </c>
      <c r="I571" s="4">
        <f t="shared" si="59"/>
        <v>874306.0938695484</v>
      </c>
      <c r="K571" s="9"/>
      <c r="L571" s="9">
        <f t="shared" si="60"/>
        <v>0.14996685270341698</v>
      </c>
      <c r="M571" s="9">
        <f t="shared" si="54"/>
        <v>0.028917243401335262</v>
      </c>
      <c r="N571" s="9">
        <f t="shared" si="54"/>
        <v>0.10392916234466502</v>
      </c>
      <c r="O571" s="9">
        <f t="shared" si="54"/>
        <v>0.12685229522814015</v>
      </c>
      <c r="P571" s="9">
        <f t="shared" si="54"/>
        <v>0.01088713564758448</v>
      </c>
      <c r="Q571" s="9">
        <f t="shared" si="54"/>
        <v>0.005843109592709795</v>
      </c>
      <c r="R571" s="9">
        <f t="shared" si="54"/>
        <v>0.5736042010821483</v>
      </c>
    </row>
    <row r="572" spans="1:18" ht="11.25">
      <c r="A572" s="2">
        <v>1916</v>
      </c>
      <c r="B572" s="4">
        <f t="shared" si="55"/>
        <v>1599298.6305400433</v>
      </c>
      <c r="C572" s="4">
        <f t="shared" si="56"/>
        <v>294613.9023578755</v>
      </c>
      <c r="D572" s="4">
        <f t="shared" si="56"/>
        <v>45532.85500392692</v>
      </c>
      <c r="E572" s="4">
        <f t="shared" si="57"/>
        <v>154826.59237161328</v>
      </c>
      <c r="F572" s="4">
        <f t="shared" si="52"/>
        <v>193460.1859130424</v>
      </c>
      <c r="G572" s="4">
        <f t="shared" si="58"/>
        <v>23308.107909310733</v>
      </c>
      <c r="H572" s="4">
        <f aca="true" t="shared" si="61" ref="H572:H587">H27+H138+H247</f>
        <v>7102.542268095881</v>
      </c>
      <c r="I572" s="4">
        <f t="shared" si="59"/>
        <v>880454.4447161787</v>
      </c>
      <c r="K572" s="9"/>
      <c r="L572" s="9">
        <f t="shared" si="60"/>
        <v>0.18421444046281193</v>
      </c>
      <c r="M572" s="9">
        <f t="shared" si="60"/>
        <v>0.028470514595858563</v>
      </c>
      <c r="N572" s="9">
        <f t="shared" si="60"/>
        <v>0.0968090570547992</v>
      </c>
      <c r="O572" s="9">
        <f t="shared" si="60"/>
        <v>0.120965642200116</v>
      </c>
      <c r="P572" s="9">
        <f t="shared" si="60"/>
        <v>0.014573956023110058</v>
      </c>
      <c r="Q572" s="9">
        <f t="shared" si="60"/>
        <v>0.004441035671804164</v>
      </c>
      <c r="R572" s="9">
        <f t="shared" si="60"/>
        <v>0.5505253539915</v>
      </c>
    </row>
    <row r="573" spans="1:18" ht="11.25">
      <c r="A573" s="2">
        <v>1917</v>
      </c>
      <c r="B573" s="4">
        <f t="shared" si="55"/>
        <v>1696983.7932872414</v>
      </c>
      <c r="C573" s="4">
        <f aca="true" t="shared" si="62" ref="C573:D588">C28+C139+C248</f>
        <v>341841.3452510998</v>
      </c>
      <c r="D573" s="4">
        <f t="shared" si="62"/>
        <v>42231.58242443125</v>
      </c>
      <c r="E573" s="4">
        <f t="shared" si="57"/>
        <v>177555.59765861137</v>
      </c>
      <c r="F573" s="4">
        <f t="shared" si="52"/>
        <v>209819.58715712145</v>
      </c>
      <c r="G573" s="4">
        <f t="shared" si="58"/>
        <v>33190.260443551306</v>
      </c>
      <c r="H573" s="4">
        <f t="shared" si="61"/>
        <v>5702.713488091479</v>
      </c>
      <c r="I573" s="4">
        <f t="shared" si="59"/>
        <v>886642.7068643346</v>
      </c>
      <c r="K573" s="9"/>
      <c r="L573" s="9">
        <f t="shared" si="60"/>
        <v>0.20144054799068886</v>
      </c>
      <c r="M573" s="9">
        <f t="shared" si="60"/>
        <v>0.024886261490231504</v>
      </c>
      <c r="N573" s="9">
        <f t="shared" si="60"/>
        <v>0.10463010805463673</v>
      </c>
      <c r="O573" s="9">
        <f t="shared" si="60"/>
        <v>0.12364265821930932</v>
      </c>
      <c r="P573" s="9">
        <f t="shared" si="60"/>
        <v>0.01955838386603456</v>
      </c>
      <c r="Q573" s="9">
        <f t="shared" si="60"/>
        <v>0.003360499676337336</v>
      </c>
      <c r="R573" s="9">
        <f t="shared" si="60"/>
        <v>0.5224815407027616</v>
      </c>
    </row>
    <row r="574" spans="1:18" ht="11.25">
      <c r="A574" s="2">
        <v>1918</v>
      </c>
      <c r="B574" s="4">
        <f t="shared" si="55"/>
        <v>1744377.5782969939</v>
      </c>
      <c r="C574" s="4">
        <f t="shared" si="62"/>
        <v>395809.32587916666</v>
      </c>
      <c r="D574" s="4">
        <f t="shared" si="62"/>
        <v>38637.207746855085</v>
      </c>
      <c r="E574" s="4">
        <f t="shared" si="57"/>
        <v>140552.0925932189</v>
      </c>
      <c r="F574" s="4">
        <f t="shared" si="52"/>
        <v>231388.2510145719</v>
      </c>
      <c r="G574" s="4">
        <f t="shared" si="58"/>
        <v>39749.280545538204</v>
      </c>
      <c r="H574" s="4">
        <f t="shared" si="61"/>
        <v>5370.168081600634</v>
      </c>
      <c r="I574" s="4">
        <f t="shared" si="59"/>
        <v>892871.2524360424</v>
      </c>
      <c r="K574" s="9"/>
      <c r="L574" s="9">
        <f t="shared" si="60"/>
        <v>0.22690576329557535</v>
      </c>
      <c r="M574" s="9">
        <f t="shared" si="60"/>
        <v>0.02214956682977772</v>
      </c>
      <c r="N574" s="9">
        <f t="shared" si="60"/>
        <v>0.08057435175842922</v>
      </c>
      <c r="O574" s="9">
        <f t="shared" si="60"/>
        <v>0.13264803096154923</v>
      </c>
      <c r="P574" s="9">
        <f t="shared" si="60"/>
        <v>0.022787085227468213</v>
      </c>
      <c r="Q574" s="9">
        <f t="shared" si="60"/>
        <v>0.0030785583055036956</v>
      </c>
      <c r="R574" s="9">
        <f t="shared" si="60"/>
        <v>0.5118566436216965</v>
      </c>
    </row>
    <row r="575" spans="1:18" ht="11.25">
      <c r="A575" s="2">
        <v>1919</v>
      </c>
      <c r="B575" s="4">
        <f t="shared" si="55"/>
        <v>1837776.2538637226</v>
      </c>
      <c r="C575" s="4">
        <f t="shared" si="62"/>
        <v>409074.44073562213</v>
      </c>
      <c r="D575" s="4">
        <f t="shared" si="62"/>
        <v>37223.36718881821</v>
      </c>
      <c r="E575" s="4">
        <f t="shared" si="57"/>
        <v>189188.91755526135</v>
      </c>
      <c r="F575" s="4">
        <f t="shared" si="52"/>
        <v>248338.38342174323</v>
      </c>
      <c r="G575" s="4">
        <f t="shared" si="58"/>
        <v>48828.74901802251</v>
      </c>
      <c r="H575" s="4">
        <f t="shared" si="61"/>
        <v>6994.101912641411</v>
      </c>
      <c r="I575" s="4">
        <f t="shared" si="59"/>
        <v>898128.2940316136</v>
      </c>
      <c r="K575" s="9"/>
      <c r="L575" s="9">
        <f t="shared" si="60"/>
        <v>0.22259208098678393</v>
      </c>
      <c r="M575" s="9">
        <f t="shared" si="60"/>
        <v>0.020254569679285045</v>
      </c>
      <c r="N575" s="9">
        <f t="shared" si="60"/>
        <v>0.10294447822879006</v>
      </c>
      <c r="O575" s="9">
        <f t="shared" si="60"/>
        <v>0.135129824917282</v>
      </c>
      <c r="P575" s="9">
        <f t="shared" si="60"/>
        <v>0.02656947433909075</v>
      </c>
      <c r="Q575" s="9">
        <f t="shared" si="60"/>
        <v>0.0038057418023206475</v>
      </c>
      <c r="R575" s="9">
        <f t="shared" si="60"/>
        <v>0.4887038300464475</v>
      </c>
    </row>
    <row r="576" spans="1:18" ht="11.25">
      <c r="A576" s="2">
        <v>1920</v>
      </c>
      <c r="B576" s="4">
        <f t="shared" si="55"/>
        <v>1807944.0562514355</v>
      </c>
      <c r="C576" s="4">
        <f t="shared" si="62"/>
        <v>403397.431722395</v>
      </c>
      <c r="D576" s="4">
        <f t="shared" si="62"/>
        <v>38341.15685195167</v>
      </c>
      <c r="E576" s="4">
        <f t="shared" si="57"/>
        <v>120366.99013277667</v>
      </c>
      <c r="F576" s="4">
        <f t="shared" si="52"/>
        <v>268015.4429622096</v>
      </c>
      <c r="G576" s="4">
        <f t="shared" si="58"/>
        <v>46401.62849165651</v>
      </c>
      <c r="H576" s="4">
        <f t="shared" si="61"/>
        <v>6286.981995897526</v>
      </c>
      <c r="I576" s="4">
        <f t="shared" si="59"/>
        <v>925134.4240945484</v>
      </c>
      <c r="K576" s="9"/>
      <c r="L576" s="9">
        <f t="shared" si="60"/>
        <v>0.22312495252690134</v>
      </c>
      <c r="M576" s="9">
        <f t="shared" si="60"/>
        <v>0.02120704825980493</v>
      </c>
      <c r="N576" s="9">
        <f t="shared" si="60"/>
        <v>0.06657672272356911</v>
      </c>
      <c r="O576" s="9">
        <f t="shared" si="60"/>
        <v>0.14824321694881912</v>
      </c>
      <c r="P576" s="9">
        <f t="shared" si="60"/>
        <v>0.025665411676434813</v>
      </c>
      <c r="Q576" s="9">
        <f t="shared" si="60"/>
        <v>0.0034774206503562183</v>
      </c>
      <c r="R576" s="9">
        <f t="shared" si="60"/>
        <v>0.5117052272141144</v>
      </c>
    </row>
    <row r="577" spans="1:18" ht="11.25">
      <c r="A577" s="2">
        <v>1921</v>
      </c>
      <c r="B577" s="4">
        <f t="shared" si="55"/>
        <v>1734926.0392655851</v>
      </c>
      <c r="C577" s="4">
        <f t="shared" si="62"/>
        <v>375184.4179594552</v>
      </c>
      <c r="D577" s="4">
        <f t="shared" si="62"/>
        <v>39006.20935496714</v>
      </c>
      <c r="E577" s="4">
        <f t="shared" si="57"/>
        <v>56491.72582632783</v>
      </c>
      <c r="F577" s="4">
        <f t="shared" si="52"/>
        <v>272411.90577515133</v>
      </c>
      <c r="G577" s="4">
        <f t="shared" si="58"/>
        <v>48171.07939584732</v>
      </c>
      <c r="H577" s="4">
        <f t="shared" si="61"/>
        <v>4889.975223755402</v>
      </c>
      <c r="I577" s="4">
        <f t="shared" si="59"/>
        <v>938770.725730081</v>
      </c>
      <c r="K577" s="9"/>
      <c r="L577" s="9">
        <f t="shared" si="60"/>
        <v>0.2162538399148561</v>
      </c>
      <c r="M577" s="9">
        <f t="shared" si="60"/>
        <v>0.02248292346311139</v>
      </c>
      <c r="N577" s="9">
        <f t="shared" si="60"/>
        <v>0.03256146057398588</v>
      </c>
      <c r="O577" s="9">
        <f t="shared" si="60"/>
        <v>0.15701643736378904</v>
      </c>
      <c r="P577" s="9">
        <f t="shared" si="60"/>
        <v>0.027765494496951995</v>
      </c>
      <c r="Q577" s="9">
        <f t="shared" si="60"/>
        <v>0.0028185496747892415</v>
      </c>
      <c r="R577" s="9">
        <f t="shared" si="60"/>
        <v>0.5411012945125164</v>
      </c>
    </row>
    <row r="578" spans="1:18" ht="11.25">
      <c r="A578" s="2">
        <v>1922</v>
      </c>
      <c r="B578" s="4">
        <f t="shared" si="55"/>
        <v>1794210.544022321</v>
      </c>
      <c r="C578" s="4">
        <f t="shared" si="62"/>
        <v>364985.463647387</v>
      </c>
      <c r="D578" s="4">
        <f t="shared" si="62"/>
        <v>40108.035511896924</v>
      </c>
      <c r="E578" s="4">
        <f t="shared" si="57"/>
        <v>104206.61402457758</v>
      </c>
      <c r="F578" s="4">
        <f t="shared" si="52"/>
        <v>275344.1899719559</v>
      </c>
      <c r="G578" s="4">
        <f t="shared" si="58"/>
        <v>51488.16340347708</v>
      </c>
      <c r="H578" s="4">
        <f t="shared" si="61"/>
        <v>5887.611443227936</v>
      </c>
      <c r="I578" s="4">
        <f t="shared" si="59"/>
        <v>952190.4660197987</v>
      </c>
      <c r="K578" s="9"/>
      <c r="L578" s="9">
        <f t="shared" si="60"/>
        <v>0.20342398770500503</v>
      </c>
      <c r="M578" s="9">
        <f t="shared" si="60"/>
        <v>0.022354141015123785</v>
      </c>
      <c r="N578" s="9">
        <f t="shared" si="60"/>
        <v>0.05807936775968539</v>
      </c>
      <c r="O578" s="9">
        <f t="shared" si="60"/>
        <v>0.15346258603222793</v>
      </c>
      <c r="P578" s="9">
        <f t="shared" si="60"/>
        <v>0.028696834702603632</v>
      </c>
      <c r="Q578" s="9">
        <f t="shared" si="60"/>
        <v>0.0032814495839651532</v>
      </c>
      <c r="R578" s="9">
        <f t="shared" si="60"/>
        <v>0.5307016332013892</v>
      </c>
    </row>
    <row r="579" spans="1:18" ht="11.25">
      <c r="A579" s="2">
        <v>1923</v>
      </c>
      <c r="B579" s="4">
        <f t="shared" si="55"/>
        <v>1856716.6650349048</v>
      </c>
      <c r="C579" s="4">
        <f t="shared" si="62"/>
        <v>375039.7698753232</v>
      </c>
      <c r="D579" s="4">
        <f t="shared" si="62"/>
        <v>47005.32166469807</v>
      </c>
      <c r="E579" s="4">
        <f t="shared" si="57"/>
        <v>130751.43821233159</v>
      </c>
      <c r="F579" s="4">
        <f t="shared" si="52"/>
        <v>277635.69769700035</v>
      </c>
      <c r="G579" s="4">
        <f t="shared" si="58"/>
        <v>54796.460613939664</v>
      </c>
      <c r="H579" s="4">
        <f t="shared" si="61"/>
        <v>5408.472134984621</v>
      </c>
      <c r="I579" s="4">
        <f t="shared" si="59"/>
        <v>966079.5048366274</v>
      </c>
      <c r="K579" s="9"/>
      <c r="L579" s="9">
        <f t="shared" si="60"/>
        <v>0.20199084595832653</v>
      </c>
      <c r="M579" s="9">
        <f t="shared" si="60"/>
        <v>0.025316367623497583</v>
      </c>
      <c r="N579" s="9">
        <f t="shared" si="60"/>
        <v>0.07042078130422423</v>
      </c>
      <c r="O579" s="9">
        <f t="shared" si="60"/>
        <v>0.14953046036875045</v>
      </c>
      <c r="P579" s="9">
        <f t="shared" si="60"/>
        <v>0.029512559264345015</v>
      </c>
      <c r="Q579" s="9">
        <f t="shared" si="60"/>
        <v>0.0029129227075058036</v>
      </c>
      <c r="R579" s="9">
        <f t="shared" si="60"/>
        <v>0.5203160627733504</v>
      </c>
    </row>
    <row r="580" spans="1:18" ht="11.25">
      <c r="A580" s="2">
        <v>1924</v>
      </c>
      <c r="B580" s="4">
        <f t="shared" si="55"/>
        <v>1910877.5951600252</v>
      </c>
      <c r="C580" s="4">
        <f t="shared" si="62"/>
        <v>374256.7902657028</v>
      </c>
      <c r="D580" s="4">
        <f t="shared" si="62"/>
        <v>44064.13350106607</v>
      </c>
      <c r="E580" s="4">
        <f t="shared" si="57"/>
        <v>161117.18998454945</v>
      </c>
      <c r="F580" s="4">
        <f t="shared" si="52"/>
        <v>288817.82003851514</v>
      </c>
      <c r="G580" s="4">
        <f t="shared" si="58"/>
        <v>57097.70835519126</v>
      </c>
      <c r="H580" s="4">
        <f t="shared" si="61"/>
        <v>5426.344851445716</v>
      </c>
      <c r="I580" s="4">
        <f t="shared" si="59"/>
        <v>980097.6081635547</v>
      </c>
      <c r="K580" s="9"/>
      <c r="L580" s="9">
        <f t="shared" si="60"/>
        <v>0.1958559727811142</v>
      </c>
      <c r="M580" s="9">
        <f t="shared" si="60"/>
        <v>0.023059631664882202</v>
      </c>
      <c r="N580" s="9">
        <f t="shared" si="60"/>
        <v>0.0843158088161355</v>
      </c>
      <c r="O580" s="9">
        <f t="shared" si="60"/>
        <v>0.15114407158786552</v>
      </c>
      <c r="P580" s="9">
        <f t="shared" si="60"/>
        <v>0.02988035889887005</v>
      </c>
      <c r="Q580" s="9">
        <f t="shared" si="60"/>
        <v>0.0028397134725896924</v>
      </c>
      <c r="R580" s="9">
        <f t="shared" si="60"/>
        <v>0.5129044427785429</v>
      </c>
    </row>
    <row r="581" spans="1:18" ht="11.25">
      <c r="A581" s="2">
        <v>1925</v>
      </c>
      <c r="B581" s="4">
        <f t="shared" si="55"/>
        <v>1975641.375005751</v>
      </c>
      <c r="C581" s="4">
        <f t="shared" si="62"/>
        <v>382386.4853937439</v>
      </c>
      <c r="D581" s="4">
        <f t="shared" si="62"/>
        <v>45841.53315466581</v>
      </c>
      <c r="E581" s="4">
        <f t="shared" si="57"/>
        <v>201725.02997595537</v>
      </c>
      <c r="F581" s="4">
        <f t="shared" si="52"/>
        <v>289056.16739593545</v>
      </c>
      <c r="G581" s="4">
        <f t="shared" si="58"/>
        <v>57365.56999436843</v>
      </c>
      <c r="H581" s="4">
        <f t="shared" si="61"/>
        <v>5370.130454829137</v>
      </c>
      <c r="I581" s="4">
        <f t="shared" si="59"/>
        <v>993896.458636253</v>
      </c>
      <c r="K581" s="9"/>
      <c r="L581" s="9">
        <f t="shared" si="60"/>
        <v>0.19355055539501992</v>
      </c>
      <c r="M581" s="9">
        <f t="shared" si="60"/>
        <v>0.02320336764284073</v>
      </c>
      <c r="N581" s="9">
        <f t="shared" si="60"/>
        <v>0.1021060970518337</v>
      </c>
      <c r="O581" s="9">
        <f t="shared" si="60"/>
        <v>0.14631003938915485</v>
      </c>
      <c r="P581" s="9">
        <f t="shared" si="60"/>
        <v>0.029036428736567355</v>
      </c>
      <c r="Q581" s="9">
        <f t="shared" si="60"/>
        <v>0.0027181706775165635</v>
      </c>
      <c r="R581" s="9">
        <f t="shared" si="60"/>
        <v>0.503075341107067</v>
      </c>
    </row>
    <row r="582" spans="1:18" ht="11.25">
      <c r="A582" s="2">
        <v>1926</v>
      </c>
      <c r="B582" s="4">
        <f t="shared" si="55"/>
        <v>2091591.7524486198</v>
      </c>
      <c r="C582" s="4">
        <f t="shared" si="62"/>
        <v>381988.79599388957</v>
      </c>
      <c r="D582" s="4">
        <f t="shared" si="62"/>
        <v>44729.395728690935</v>
      </c>
      <c r="E582" s="4">
        <f t="shared" si="57"/>
        <v>288727.0048477927</v>
      </c>
      <c r="F582" s="4">
        <f t="shared" si="52"/>
        <v>292253.7125370243</v>
      </c>
      <c r="G582" s="4">
        <f t="shared" si="58"/>
        <v>70773.17716432287</v>
      </c>
      <c r="H582" s="4">
        <f t="shared" si="61"/>
        <v>4945.54996525653</v>
      </c>
      <c r="I582" s="4">
        <f t="shared" si="59"/>
        <v>1008174.1162116431</v>
      </c>
      <c r="K582" s="9"/>
      <c r="L582" s="9">
        <f t="shared" si="60"/>
        <v>0.18263066659480584</v>
      </c>
      <c r="M582" s="9">
        <f t="shared" si="60"/>
        <v>0.021385337591012382</v>
      </c>
      <c r="N582" s="9">
        <f t="shared" si="60"/>
        <v>0.13804175910991276</v>
      </c>
      <c r="O582" s="9">
        <f t="shared" si="60"/>
        <v>0.13972789488908807</v>
      </c>
      <c r="P582" s="9">
        <f t="shared" si="60"/>
        <v>0.033836993802193446</v>
      </c>
      <c r="Q582" s="9">
        <f t="shared" si="60"/>
        <v>0.0023644910434681104</v>
      </c>
      <c r="R582" s="9">
        <f t="shared" si="60"/>
        <v>0.48201285696951945</v>
      </c>
    </row>
    <row r="583" spans="1:18" ht="11.25">
      <c r="A583" s="2">
        <v>1927</v>
      </c>
      <c r="B583" s="4">
        <f t="shared" si="55"/>
        <v>2141874.459956652</v>
      </c>
      <c r="C583" s="4">
        <f t="shared" si="62"/>
        <v>401800.103820723</v>
      </c>
      <c r="D583" s="4">
        <f t="shared" si="62"/>
        <v>46126.16780097137</v>
      </c>
      <c r="E583" s="4">
        <f t="shared" si="57"/>
        <v>301141.8204209688</v>
      </c>
      <c r="F583" s="4">
        <f t="shared" si="52"/>
        <v>289403.0603099851</v>
      </c>
      <c r="G583" s="4">
        <f t="shared" si="58"/>
        <v>75372.80513913668</v>
      </c>
      <c r="H583" s="4">
        <f t="shared" si="61"/>
        <v>5799.752931782346</v>
      </c>
      <c r="I583" s="4">
        <f t="shared" si="59"/>
        <v>1022230.7495330847</v>
      </c>
      <c r="K583" s="9"/>
      <c r="L583" s="9">
        <f t="shared" si="60"/>
        <v>0.18759274240043686</v>
      </c>
      <c r="M583" s="9">
        <f t="shared" si="60"/>
        <v>0.021535420802349402</v>
      </c>
      <c r="N583" s="9">
        <f t="shared" si="60"/>
        <v>0.14059732540396574</v>
      </c>
      <c r="O583" s="9">
        <f t="shared" si="60"/>
        <v>0.13511672402865393</v>
      </c>
      <c r="P583" s="9">
        <f t="shared" si="60"/>
        <v>0.03519011340219356</v>
      </c>
      <c r="Q583" s="9">
        <f t="shared" si="60"/>
        <v>0.002707793122431519</v>
      </c>
      <c r="R583" s="9">
        <f t="shared" si="60"/>
        <v>0.477259880839969</v>
      </c>
    </row>
    <row r="584" spans="1:18" ht="11.25">
      <c r="A584" s="2">
        <v>1928</v>
      </c>
      <c r="B584" s="4">
        <f t="shared" si="55"/>
        <v>2187545.744045441</v>
      </c>
      <c r="C584" s="4">
        <f t="shared" si="62"/>
        <v>418279.89600162447</v>
      </c>
      <c r="D584" s="4">
        <f t="shared" si="62"/>
        <v>47923.65791811279</v>
      </c>
      <c r="E584" s="4">
        <f t="shared" si="57"/>
        <v>294808.80975951074</v>
      </c>
      <c r="F584" s="4">
        <f t="shared" si="52"/>
        <v>298298.3060575543</v>
      </c>
      <c r="G584" s="4">
        <f t="shared" si="58"/>
        <v>85572.79970701234</v>
      </c>
      <c r="H584" s="4">
        <f t="shared" si="61"/>
        <v>5889.605662117278</v>
      </c>
      <c r="I584" s="4">
        <f t="shared" si="59"/>
        <v>1036772.6689395093</v>
      </c>
      <c r="K584" s="9"/>
      <c r="L584" s="9">
        <f t="shared" si="60"/>
        <v>0.19120966825045543</v>
      </c>
      <c r="M584" s="9">
        <f t="shared" si="60"/>
        <v>0.02190749978534725</v>
      </c>
      <c r="N584" s="9">
        <f t="shared" si="60"/>
        <v>0.1347669234172535</v>
      </c>
      <c r="O584" s="9">
        <f t="shared" si="60"/>
        <v>0.1363620883675372</v>
      </c>
      <c r="P584" s="9">
        <f t="shared" si="60"/>
        <v>0.03911817612954784</v>
      </c>
      <c r="Q584" s="9">
        <f t="shared" si="60"/>
        <v>0.002692334858893326</v>
      </c>
      <c r="R584" s="9">
        <f t="shared" si="60"/>
        <v>0.47394330919096556</v>
      </c>
    </row>
    <row r="585" spans="1:18" ht="11.25">
      <c r="A585" s="2">
        <v>1929</v>
      </c>
      <c r="B585" s="4">
        <f t="shared" si="55"/>
        <v>2252991.303343794</v>
      </c>
      <c r="C585" s="4">
        <f t="shared" si="62"/>
        <v>434333.2432166071</v>
      </c>
      <c r="D585" s="4">
        <f t="shared" si="62"/>
        <v>48860.01482533404</v>
      </c>
      <c r="E585" s="4">
        <f t="shared" si="57"/>
        <v>318431.2124452164</v>
      </c>
      <c r="F585" s="4">
        <f t="shared" si="52"/>
        <v>308858.8793100669</v>
      </c>
      <c r="G585" s="4">
        <f t="shared" si="58"/>
        <v>85753.27066522167</v>
      </c>
      <c r="H585" s="4">
        <f t="shared" si="61"/>
        <v>5662.866737076113</v>
      </c>
      <c r="I585" s="4">
        <f t="shared" si="59"/>
        <v>1051091.8161442715</v>
      </c>
      <c r="K585" s="9"/>
      <c r="L585" s="9">
        <f t="shared" si="60"/>
        <v>0.19278070118246268</v>
      </c>
      <c r="M585" s="9">
        <f t="shared" si="60"/>
        <v>0.02168673032728448</v>
      </c>
      <c r="N585" s="9">
        <f t="shared" si="60"/>
        <v>0.14133708016210023</v>
      </c>
      <c r="O585" s="9">
        <f t="shared" si="60"/>
        <v>0.13708835842005768</v>
      </c>
      <c r="P585" s="9">
        <f t="shared" si="60"/>
        <v>0.03806196257302472</v>
      </c>
      <c r="Q585" s="9">
        <f t="shared" si="60"/>
        <v>0.002513488058596377</v>
      </c>
      <c r="R585" s="9">
        <f t="shared" si="60"/>
        <v>0.4665316792764738</v>
      </c>
    </row>
    <row r="586" spans="1:18" ht="11.25">
      <c r="A586" s="2">
        <v>1930</v>
      </c>
      <c r="B586" s="4">
        <f t="shared" si="55"/>
        <v>2204696.50071929</v>
      </c>
      <c r="C586" s="4">
        <f t="shared" si="62"/>
        <v>418061.6277269309</v>
      </c>
      <c r="D586" s="4">
        <f t="shared" si="62"/>
        <v>53539.19905257981</v>
      </c>
      <c r="E586" s="4">
        <f t="shared" si="57"/>
        <v>277110.3991348053</v>
      </c>
      <c r="F586" s="4">
        <f t="shared" si="52"/>
        <v>287255.07258963306</v>
      </c>
      <c r="G586" s="4">
        <f t="shared" si="58"/>
        <v>97381.78226509158</v>
      </c>
      <c r="H586" s="4">
        <f t="shared" si="61"/>
        <v>5445.572131680703</v>
      </c>
      <c r="I586" s="4">
        <f t="shared" si="59"/>
        <v>1065902.847818569</v>
      </c>
      <c r="K586" s="9"/>
      <c r="L586" s="9">
        <f t="shared" si="60"/>
        <v>0.18962321008380825</v>
      </c>
      <c r="M586" s="9">
        <f t="shared" si="60"/>
        <v>0.024284158402352637</v>
      </c>
      <c r="N586" s="9">
        <f t="shared" si="60"/>
        <v>0.12569095067933253</v>
      </c>
      <c r="O586" s="9">
        <f t="shared" si="60"/>
        <v>0.13029234295782438</v>
      </c>
      <c r="P586" s="9">
        <f t="shared" si="60"/>
        <v>0.04417015323121365</v>
      </c>
      <c r="Q586" s="9">
        <f t="shared" si="60"/>
        <v>0.0024699871977408526</v>
      </c>
      <c r="R586" s="9">
        <f t="shared" si="60"/>
        <v>0.48346919744772776</v>
      </c>
    </row>
    <row r="587" spans="1:18" ht="11.25">
      <c r="A587" s="2">
        <v>1931</v>
      </c>
      <c r="B587" s="4">
        <f t="shared" si="55"/>
        <v>2125966.7722846447</v>
      </c>
      <c r="C587" s="4">
        <f t="shared" si="62"/>
        <v>384886.95487739396</v>
      </c>
      <c r="D587" s="4">
        <f t="shared" si="62"/>
        <v>56092.356393837355</v>
      </c>
      <c r="E587" s="4">
        <f t="shared" si="57"/>
        <v>266991.3282530525</v>
      </c>
      <c r="F587" s="4">
        <f t="shared" si="52"/>
        <v>274946.47088141995</v>
      </c>
      <c r="G587" s="4">
        <f t="shared" si="58"/>
        <v>89114.57679599724</v>
      </c>
      <c r="H587" s="4">
        <f t="shared" si="61"/>
        <v>4575.377787268645</v>
      </c>
      <c r="I587" s="4">
        <f t="shared" si="59"/>
        <v>1049359.7072956746</v>
      </c>
      <c r="K587" s="9"/>
      <c r="L587" s="9">
        <f t="shared" si="60"/>
        <v>0.18104090802123865</v>
      </c>
      <c r="M587" s="9">
        <f t="shared" si="60"/>
        <v>0.026384399382478767</v>
      </c>
      <c r="N587" s="9">
        <f t="shared" si="60"/>
        <v>0.1255858425134902</v>
      </c>
      <c r="O587" s="9">
        <f t="shared" si="60"/>
        <v>0.129327736663519</v>
      </c>
      <c r="P587" s="9">
        <f t="shared" si="60"/>
        <v>0.04191720113303151</v>
      </c>
      <c r="Q587" s="9">
        <f t="shared" si="60"/>
        <v>0.002152139839115063</v>
      </c>
      <c r="R587" s="9">
        <f t="shared" si="60"/>
        <v>0.49359177244712665</v>
      </c>
    </row>
    <row r="588" spans="1:18" ht="11.25">
      <c r="A588" s="2">
        <v>1932</v>
      </c>
      <c r="B588" s="4">
        <f t="shared" si="55"/>
        <v>2179282.3648084216</v>
      </c>
      <c r="C588" s="4">
        <f t="shared" si="62"/>
        <v>416129.58657515934</v>
      </c>
      <c r="D588" s="4">
        <f t="shared" si="62"/>
        <v>60910.138830654825</v>
      </c>
      <c r="E588" s="4">
        <f t="shared" si="57"/>
        <v>261199.21672749313</v>
      </c>
      <c r="F588" s="4">
        <f aca="true" t="shared" si="63" ref="F588:F619">F43+F154+F263</f>
        <v>276887.5221860943</v>
      </c>
      <c r="G588" s="4">
        <f t="shared" si="58"/>
        <v>96430.02185671448</v>
      </c>
      <c r="H588" s="4">
        <f aca="true" t="shared" si="64" ref="H588:H603">H43+H154+H263</f>
        <v>5284.379042587381</v>
      </c>
      <c r="I588" s="4">
        <f t="shared" si="59"/>
        <v>1062441.4995897182</v>
      </c>
      <c r="K588" s="9"/>
      <c r="L588" s="9">
        <f t="shared" si="60"/>
        <v>0.1909479897120816</v>
      </c>
      <c r="M588" s="9">
        <f t="shared" si="60"/>
        <v>0.027949631408139886</v>
      </c>
      <c r="N588" s="9">
        <f t="shared" si="60"/>
        <v>0.1198556097848545</v>
      </c>
      <c r="O588" s="9">
        <f t="shared" si="60"/>
        <v>0.12705444996818263</v>
      </c>
      <c r="P588" s="9">
        <f t="shared" si="60"/>
        <v>0.04424852117095507</v>
      </c>
      <c r="Q588" s="9">
        <f t="shared" si="60"/>
        <v>0.002424825313103438</v>
      </c>
      <c r="R588" s="9">
        <f t="shared" si="60"/>
        <v>0.4875189726426829</v>
      </c>
    </row>
    <row r="589" spans="1:18" ht="11.25">
      <c r="A589" s="2">
        <v>1933</v>
      </c>
      <c r="B589" s="4">
        <f t="shared" si="55"/>
        <v>2374580.1764808744</v>
      </c>
      <c r="C589" s="4">
        <f aca="true" t="shared" si="65" ref="C589:D604">C44+C155+C264</f>
        <v>521823.4914681811</v>
      </c>
      <c r="D589" s="4">
        <f t="shared" si="65"/>
        <v>66911.36220743887</v>
      </c>
      <c r="E589" s="4">
        <f t="shared" si="57"/>
        <v>293326.6273640011</v>
      </c>
      <c r="F589" s="4">
        <f t="shared" si="63"/>
        <v>281371.3284994371</v>
      </c>
      <c r="G589" s="4">
        <f t="shared" si="58"/>
        <v>115509.47776596379</v>
      </c>
      <c r="H589" s="4">
        <f t="shared" si="64"/>
        <v>4981.257771407221</v>
      </c>
      <c r="I589" s="4">
        <f t="shared" si="59"/>
        <v>1090656.631404445</v>
      </c>
      <c r="K589" s="9"/>
      <c r="L589" s="9">
        <f t="shared" si="60"/>
        <v>0.21975399973292248</v>
      </c>
      <c r="M589" s="9">
        <f t="shared" si="60"/>
        <v>0.028178186135875794</v>
      </c>
      <c r="N589" s="9">
        <f t="shared" si="60"/>
        <v>0.1235277840981183</v>
      </c>
      <c r="O589" s="9">
        <f t="shared" si="60"/>
        <v>0.11849308407704688</v>
      </c>
      <c r="P589" s="9">
        <f t="shared" si="60"/>
        <v>0.04864416830816331</v>
      </c>
      <c r="Q589" s="9">
        <f t="shared" si="60"/>
        <v>0.0020977425065467534</v>
      </c>
      <c r="R589" s="9">
        <f t="shared" si="60"/>
        <v>0.45930503514132637</v>
      </c>
    </row>
    <row r="590" spans="1:18" ht="11.25">
      <c r="A590" s="2">
        <v>1934</v>
      </c>
      <c r="B590" s="4">
        <f t="shared" si="55"/>
        <v>2521936.477476338</v>
      </c>
      <c r="C590" s="4">
        <f t="shared" si="65"/>
        <v>597693.4954699992</v>
      </c>
      <c r="D590" s="4">
        <f t="shared" si="65"/>
        <v>75870.86537417813</v>
      </c>
      <c r="E590" s="4">
        <f t="shared" si="57"/>
        <v>271535.32768426964</v>
      </c>
      <c r="F590" s="4">
        <f t="shared" si="63"/>
        <v>288348.98405715515</v>
      </c>
      <c r="G590" s="4">
        <f t="shared" si="58"/>
        <v>147632.50059833197</v>
      </c>
      <c r="H590" s="4">
        <f t="shared" si="64"/>
        <v>6584.459251353129</v>
      </c>
      <c r="I590" s="4">
        <f t="shared" si="59"/>
        <v>1134270.8450410506</v>
      </c>
      <c r="K590" s="9"/>
      <c r="L590" s="9">
        <f t="shared" si="60"/>
        <v>0.23699783908439342</v>
      </c>
      <c r="M590" s="9">
        <f t="shared" si="60"/>
        <v>0.03008436812417294</v>
      </c>
      <c r="N590" s="9">
        <f t="shared" si="60"/>
        <v>0.10766937633416951</v>
      </c>
      <c r="O590" s="9">
        <f t="shared" si="60"/>
        <v>0.1143363390126707</v>
      </c>
      <c r="P590" s="9">
        <f t="shared" si="60"/>
        <v>0.058539341461155865</v>
      </c>
      <c r="Q590" s="9">
        <f t="shared" si="60"/>
        <v>0.002610874346027182</v>
      </c>
      <c r="R590" s="9">
        <f t="shared" si="60"/>
        <v>0.4497618616374103</v>
      </c>
    </row>
    <row r="591" spans="1:18" ht="11.25">
      <c r="A591" s="2">
        <v>1935</v>
      </c>
      <c r="B591" s="4">
        <f t="shared" si="55"/>
        <v>2431634.781827469</v>
      </c>
      <c r="C591" s="4">
        <f t="shared" si="65"/>
        <v>636051.0226652148</v>
      </c>
      <c r="D591" s="4">
        <f t="shared" si="65"/>
        <v>82402.60469967272</v>
      </c>
      <c r="E591" s="4">
        <f t="shared" si="57"/>
        <v>108388.30333019566</v>
      </c>
      <c r="F591" s="4">
        <f t="shared" si="63"/>
        <v>278702.6938843534</v>
      </c>
      <c r="G591" s="4">
        <f t="shared" si="58"/>
        <v>157410.13554015342</v>
      </c>
      <c r="H591" s="4">
        <f t="shared" si="64"/>
        <v>5141.811205385094</v>
      </c>
      <c r="I591" s="4">
        <f t="shared" si="59"/>
        <v>1163538.210502494</v>
      </c>
      <c r="K591" s="9"/>
      <c r="L591" s="9">
        <f t="shared" si="60"/>
        <v>0.2615734185983298</v>
      </c>
      <c r="M591" s="9">
        <f t="shared" si="60"/>
        <v>0.03388773894644817</v>
      </c>
      <c r="N591" s="9">
        <f t="shared" si="60"/>
        <v>0.044574252737385835</v>
      </c>
      <c r="O591" s="9">
        <f t="shared" si="60"/>
        <v>0.1146153591679164</v>
      </c>
      <c r="P591" s="9">
        <f t="shared" si="60"/>
        <v>0.06473428358425336</v>
      </c>
      <c r="Q591" s="9">
        <f t="shared" si="60"/>
        <v>0.0021145491271188435</v>
      </c>
      <c r="R591" s="9">
        <f t="shared" si="60"/>
        <v>0.47850039783854764</v>
      </c>
    </row>
    <row r="592" spans="1:18" ht="11.25">
      <c r="A592" s="2">
        <v>1936</v>
      </c>
      <c r="B592" s="4">
        <f t="shared" si="55"/>
        <v>2543430.421263771</v>
      </c>
      <c r="C592" s="4">
        <f t="shared" si="65"/>
        <v>725993.3360623562</v>
      </c>
      <c r="D592" s="4">
        <f t="shared" si="65"/>
        <v>83316.77427157815</v>
      </c>
      <c r="E592" s="4">
        <f t="shared" si="57"/>
        <v>115805.92640097211</v>
      </c>
      <c r="F592" s="4">
        <f t="shared" si="63"/>
        <v>281596.75542835635</v>
      </c>
      <c r="G592" s="4">
        <f t="shared" si="58"/>
        <v>181417.117730122</v>
      </c>
      <c r="H592" s="4">
        <f t="shared" si="64"/>
        <v>5053.501172681541</v>
      </c>
      <c r="I592" s="4">
        <f t="shared" si="59"/>
        <v>1150247.0101977044</v>
      </c>
      <c r="K592" s="9"/>
      <c r="L592" s="9">
        <f t="shared" si="60"/>
        <v>0.2854386461657666</v>
      </c>
      <c r="M592" s="9">
        <f t="shared" si="60"/>
        <v>0.03275763849289024</v>
      </c>
      <c r="N592" s="9">
        <f t="shared" si="60"/>
        <v>0.04553139155402209</v>
      </c>
      <c r="O592" s="9">
        <f t="shared" si="60"/>
        <v>0.1107153366862843</v>
      </c>
      <c r="P592" s="9">
        <f t="shared" si="60"/>
        <v>0.07132772975168712</v>
      </c>
      <c r="Q592" s="9">
        <f t="shared" si="60"/>
        <v>0.0019868839856726156</v>
      </c>
      <c r="R592" s="9">
        <f t="shared" si="60"/>
        <v>0.4522423733636769</v>
      </c>
    </row>
    <row r="593" spans="1:18" ht="11.25">
      <c r="A593" s="2">
        <v>1937</v>
      </c>
      <c r="B593" s="4">
        <f t="shared" si="55"/>
        <v>2693524.09297194</v>
      </c>
      <c r="C593" s="4">
        <f t="shared" si="65"/>
        <v>801711.6302054878</v>
      </c>
      <c r="D593" s="4">
        <f t="shared" si="65"/>
        <v>98796.25524559384</v>
      </c>
      <c r="E593" s="4">
        <f t="shared" si="57"/>
        <v>117297.19882357615</v>
      </c>
      <c r="F593" s="4">
        <f t="shared" si="63"/>
        <v>309151.81775459053</v>
      </c>
      <c r="G593" s="4">
        <f t="shared" si="58"/>
        <v>191550.92134362579</v>
      </c>
      <c r="H593" s="4">
        <f t="shared" si="64"/>
        <v>6762.546760848622</v>
      </c>
      <c r="I593" s="4">
        <f t="shared" si="59"/>
        <v>1168253.7228382172</v>
      </c>
      <c r="K593" s="9"/>
      <c r="L593" s="9">
        <f t="shared" si="60"/>
        <v>0.29764412811355523</v>
      </c>
      <c r="M593" s="9">
        <f t="shared" si="60"/>
        <v>0.036679180076160195</v>
      </c>
      <c r="N593" s="9">
        <f t="shared" si="60"/>
        <v>0.04354785581076965</v>
      </c>
      <c r="O593" s="9">
        <f t="shared" si="60"/>
        <v>0.1147759615595208</v>
      </c>
      <c r="P593" s="9">
        <f t="shared" si="60"/>
        <v>0.0711153547293038</v>
      </c>
      <c r="Q593" s="9">
        <f t="shared" si="60"/>
        <v>0.0025106687474946866</v>
      </c>
      <c r="R593" s="9">
        <f t="shared" si="60"/>
        <v>0.4337268509631956</v>
      </c>
    </row>
    <row r="594" spans="1:18" ht="11.25">
      <c r="A594" s="2">
        <v>1938</v>
      </c>
      <c r="B594" s="4">
        <f t="shared" si="55"/>
        <v>2781595.097209238</v>
      </c>
      <c r="C594" s="4">
        <f t="shared" si="65"/>
        <v>867749.2081111416</v>
      </c>
      <c r="D594" s="4">
        <f t="shared" si="65"/>
        <v>98696.77561893038</v>
      </c>
      <c r="E594" s="4">
        <f t="shared" si="57"/>
        <v>105031.13817977624</v>
      </c>
      <c r="F594" s="4">
        <f t="shared" si="63"/>
        <v>299304.27439551306</v>
      </c>
      <c r="G594" s="4">
        <f t="shared" si="58"/>
        <v>218408.58852188944</v>
      </c>
      <c r="H594" s="4">
        <f t="shared" si="64"/>
        <v>5594.49889326599</v>
      </c>
      <c r="I594" s="4">
        <f t="shared" si="59"/>
        <v>1186810.6134887212</v>
      </c>
      <c r="K594" s="9"/>
      <c r="L594" s="9">
        <f t="shared" si="60"/>
        <v>0.3119610071867579</v>
      </c>
      <c r="M594" s="9">
        <f t="shared" si="60"/>
        <v>0.03548207850882122</v>
      </c>
      <c r="N594" s="9">
        <f t="shared" si="60"/>
        <v>0.03775931956637166</v>
      </c>
      <c r="O594" s="9">
        <f t="shared" si="60"/>
        <v>0.10760166880355941</v>
      </c>
      <c r="P594" s="9">
        <f t="shared" si="60"/>
        <v>0.07851918805185479</v>
      </c>
      <c r="Q594" s="9">
        <f t="shared" si="60"/>
        <v>0.0020112556636582104</v>
      </c>
      <c r="R594" s="9">
        <f t="shared" si="60"/>
        <v>0.4266654822189768</v>
      </c>
    </row>
    <row r="595" spans="1:18" ht="11.25">
      <c r="A595" s="2">
        <v>1939</v>
      </c>
      <c r="B595" s="4">
        <f t="shared" si="55"/>
        <v>2915132.580973218</v>
      </c>
      <c r="C595" s="4">
        <f t="shared" si="65"/>
        <v>970904.3238202317</v>
      </c>
      <c r="D595" s="4">
        <f t="shared" si="65"/>
        <v>100504.8676666892</v>
      </c>
      <c r="E595" s="4">
        <f t="shared" si="57"/>
        <v>89273.11939822359</v>
      </c>
      <c r="F595" s="4">
        <f t="shared" si="63"/>
        <v>277048.6786027099</v>
      </c>
      <c r="G595" s="4">
        <f t="shared" si="58"/>
        <v>266118.7323542376</v>
      </c>
      <c r="H595" s="4">
        <f t="shared" si="64"/>
        <v>5736.201314723845</v>
      </c>
      <c r="I595" s="4">
        <f t="shared" si="59"/>
        <v>1205546.6578164021</v>
      </c>
      <c r="K595" s="9"/>
      <c r="L595" s="9">
        <f t="shared" si="60"/>
        <v>0.3330566610099411</v>
      </c>
      <c r="M595" s="9">
        <f t="shared" si="60"/>
        <v>0.03447694568771058</v>
      </c>
      <c r="N595" s="9">
        <f t="shared" si="60"/>
        <v>0.030624034042533915</v>
      </c>
      <c r="O595" s="9">
        <f t="shared" si="60"/>
        <v>0.09503810578324266</v>
      </c>
      <c r="P595" s="9">
        <f t="shared" si="60"/>
        <v>0.09128872356995638</v>
      </c>
      <c r="Q595" s="9">
        <f t="shared" si="60"/>
        <v>0.0019677325663208125</v>
      </c>
      <c r="R595" s="9">
        <f t="shared" si="60"/>
        <v>0.4135477973402945</v>
      </c>
    </row>
    <row r="596" spans="1:18" ht="11.25">
      <c r="A596" s="2">
        <v>1940</v>
      </c>
      <c r="B596" s="4">
        <f t="shared" si="55"/>
        <v>3081891.48768277</v>
      </c>
      <c r="C596" s="4">
        <f t="shared" si="65"/>
        <v>1092931.877197828</v>
      </c>
      <c r="D596" s="4">
        <f t="shared" si="65"/>
        <v>107457.90905553119</v>
      </c>
      <c r="E596" s="4">
        <f t="shared" si="57"/>
        <v>92866.71737641847</v>
      </c>
      <c r="F596" s="4">
        <f t="shared" si="63"/>
        <v>290890.0638869556</v>
      </c>
      <c r="G596" s="4">
        <f t="shared" si="58"/>
        <v>253721.55945826814</v>
      </c>
      <c r="H596" s="4">
        <f t="shared" si="64"/>
        <v>4678.475141170536</v>
      </c>
      <c r="I596" s="4">
        <f t="shared" si="59"/>
        <v>1239344.885566598</v>
      </c>
      <c r="K596" s="9"/>
      <c r="L596" s="9">
        <f t="shared" si="60"/>
        <v>0.3546302267830941</v>
      </c>
      <c r="M596" s="9">
        <f t="shared" si="60"/>
        <v>0.0348675186926608</v>
      </c>
      <c r="N596" s="9">
        <f t="shared" si="60"/>
        <v>0.030133026340341276</v>
      </c>
      <c r="O596" s="9">
        <f t="shared" si="60"/>
        <v>0.09438686113691552</v>
      </c>
      <c r="P596" s="9">
        <f t="shared" si="60"/>
        <v>0.08232657135149095</v>
      </c>
      <c r="Q596" s="9">
        <f t="shared" si="60"/>
        <v>0.0015180531695774319</v>
      </c>
      <c r="R596" s="9">
        <f t="shared" si="60"/>
        <v>0.4021377425259199</v>
      </c>
    </row>
    <row r="597" spans="1:18" ht="11.25">
      <c r="A597" s="2">
        <v>1941</v>
      </c>
      <c r="B597" s="4">
        <f t="shared" si="55"/>
        <v>2993831.225286631</v>
      </c>
      <c r="C597" s="4">
        <f t="shared" si="65"/>
        <v>1025862.695132017</v>
      </c>
      <c r="D597" s="4">
        <f t="shared" si="65"/>
        <v>108069.56312592636</v>
      </c>
      <c r="E597" s="4">
        <f t="shared" si="57"/>
        <v>102009.77250657117</v>
      </c>
      <c r="F597" s="4">
        <f t="shared" si="63"/>
        <v>263046.5238680565</v>
      </c>
      <c r="G597" s="4">
        <f t="shared" si="58"/>
        <v>240412.40610047217</v>
      </c>
      <c r="H597" s="4">
        <f t="shared" si="64"/>
        <v>3958.411615031669</v>
      </c>
      <c r="I597" s="4">
        <f t="shared" si="59"/>
        <v>1250471.8529385559</v>
      </c>
      <c r="K597" s="9"/>
      <c r="L597" s="9">
        <f t="shared" si="60"/>
        <v>0.34265882674591996</v>
      </c>
      <c r="M597" s="9">
        <f t="shared" si="60"/>
        <v>0.03609741331212808</v>
      </c>
      <c r="N597" s="9">
        <f t="shared" si="60"/>
        <v>0.03407332104928684</v>
      </c>
      <c r="O597" s="9">
        <f t="shared" si="60"/>
        <v>0.08786284331805387</v>
      </c>
      <c r="P597" s="9">
        <f t="shared" si="60"/>
        <v>0.08030259156557998</v>
      </c>
      <c r="Q597" s="9">
        <f t="shared" si="60"/>
        <v>0.0013221893009859596</v>
      </c>
      <c r="R597" s="9">
        <f t="shared" si="60"/>
        <v>0.41768281470804525</v>
      </c>
    </row>
    <row r="598" spans="1:18" ht="11.25">
      <c r="A598" s="2">
        <v>1942</v>
      </c>
      <c r="B598" s="4">
        <f t="shared" si="55"/>
        <v>2916058.544403502</v>
      </c>
      <c r="C598" s="4">
        <f t="shared" si="65"/>
        <v>931259.6411645773</v>
      </c>
      <c r="D598" s="4">
        <f t="shared" si="65"/>
        <v>103817.89056424522</v>
      </c>
      <c r="E598" s="4">
        <f t="shared" si="57"/>
        <v>89348.86507590665</v>
      </c>
      <c r="F598" s="4">
        <f t="shared" si="63"/>
        <v>257231.62471468313</v>
      </c>
      <c r="G598" s="4">
        <f t="shared" si="58"/>
        <v>273964.8652674713</v>
      </c>
      <c r="H598" s="4">
        <f t="shared" si="64"/>
        <v>1835.2834065396544</v>
      </c>
      <c r="I598" s="4">
        <f t="shared" si="59"/>
        <v>1258600.3742100785</v>
      </c>
      <c r="K598" s="9"/>
      <c r="L598" s="9">
        <f t="shared" si="60"/>
        <v>0.3193556051718682</v>
      </c>
      <c r="M598" s="9">
        <f t="shared" si="60"/>
        <v>0.0356021283466659</v>
      </c>
      <c r="N598" s="9">
        <f t="shared" si="60"/>
        <v>0.030640285068139303</v>
      </c>
      <c r="O598" s="9">
        <f t="shared" si="60"/>
        <v>0.0882120920405943</v>
      </c>
      <c r="P598" s="9">
        <f t="shared" si="60"/>
        <v>0.09395039951898927</v>
      </c>
      <c r="Q598" s="9">
        <f t="shared" si="60"/>
        <v>0.000629371248414038</v>
      </c>
      <c r="R598" s="9">
        <f t="shared" si="60"/>
        <v>0.431610118605329</v>
      </c>
    </row>
    <row r="599" spans="1:18" ht="11.25">
      <c r="A599" s="2">
        <v>1943</v>
      </c>
      <c r="B599" s="4">
        <f t="shared" si="55"/>
        <v>2885187.1912646233</v>
      </c>
      <c r="C599" s="4">
        <f t="shared" si="65"/>
        <v>895026.1443322415</v>
      </c>
      <c r="D599" s="4">
        <f t="shared" si="65"/>
        <v>103960.7865940209</v>
      </c>
      <c r="E599" s="4">
        <f t="shared" si="57"/>
        <v>70943.64659837018</v>
      </c>
      <c r="F599" s="4">
        <f t="shared" si="63"/>
        <v>261173.40250590837</v>
      </c>
      <c r="G599" s="4">
        <f t="shared" si="58"/>
        <v>271918.5423581959</v>
      </c>
      <c r="H599" s="4">
        <f t="shared" si="64"/>
        <v>2824.528855968349</v>
      </c>
      <c r="I599" s="4">
        <f t="shared" si="59"/>
        <v>1279340.140019918</v>
      </c>
      <c r="K599" s="9"/>
      <c r="L599" s="9">
        <f t="shared" si="60"/>
        <v>0.3102142374131147</v>
      </c>
      <c r="M599" s="9">
        <f t="shared" si="60"/>
        <v>0.03603259674407928</v>
      </c>
      <c r="N599" s="9">
        <f t="shared" si="60"/>
        <v>0.024588923316020424</v>
      </c>
      <c r="O599" s="9">
        <f t="shared" si="60"/>
        <v>0.09052216899362843</v>
      </c>
      <c r="P599" s="9">
        <f t="shared" si="60"/>
        <v>0.09424641256604556</v>
      </c>
      <c r="Q599" s="9">
        <f t="shared" si="60"/>
        <v>0.0009789759446181075</v>
      </c>
      <c r="R599" s="9">
        <f t="shared" si="60"/>
        <v>0.4434166850224935</v>
      </c>
    </row>
    <row r="600" spans="1:18" ht="11.25">
      <c r="A600" s="2">
        <v>1944</v>
      </c>
      <c r="B600" s="4">
        <f t="shared" si="55"/>
        <v>2628770.9252343643</v>
      </c>
      <c r="C600" s="4">
        <f t="shared" si="65"/>
        <v>716587.9680700606</v>
      </c>
      <c r="D600" s="4">
        <f t="shared" si="65"/>
        <v>85453.4159628571</v>
      </c>
      <c r="E600" s="4">
        <f t="shared" si="57"/>
        <v>56298.67258818859</v>
      </c>
      <c r="F600" s="4">
        <f t="shared" si="63"/>
        <v>243737.3359071514</v>
      </c>
      <c r="G600" s="4">
        <f t="shared" si="58"/>
        <v>223942.61262602283</v>
      </c>
      <c r="H600" s="4">
        <f t="shared" si="64"/>
        <v>2467.8270621764045</v>
      </c>
      <c r="I600" s="4">
        <f t="shared" si="59"/>
        <v>1300283.0930179076</v>
      </c>
      <c r="K600" s="9"/>
      <c r="L600" s="9">
        <f t="shared" si="60"/>
        <v>0.2725942991803952</v>
      </c>
      <c r="M600" s="9">
        <f t="shared" si="60"/>
        <v>0.03250698459213924</v>
      </c>
      <c r="N600" s="9">
        <f t="shared" si="60"/>
        <v>0.021416347863467546</v>
      </c>
      <c r="O600" s="9">
        <f t="shared" si="60"/>
        <v>0.09271912343804599</v>
      </c>
      <c r="P600" s="9">
        <f t="shared" si="60"/>
        <v>0.08518909368493474</v>
      </c>
      <c r="Q600" s="9">
        <f t="shared" si="60"/>
        <v>0.0009387760030693389</v>
      </c>
      <c r="R600" s="9">
        <f t="shared" si="60"/>
        <v>0.494635375237948</v>
      </c>
    </row>
    <row r="601" spans="1:18" ht="11.25">
      <c r="A601" s="2">
        <v>1945</v>
      </c>
      <c r="B601" s="4">
        <f t="shared" si="55"/>
        <v>1973976.1544172987</v>
      </c>
      <c r="C601" s="4">
        <f t="shared" si="65"/>
        <v>264446.6555612221</v>
      </c>
      <c r="D601" s="4">
        <f t="shared" si="65"/>
        <v>37593.918757369465</v>
      </c>
      <c r="E601" s="4">
        <f t="shared" si="57"/>
        <v>47803.67058961264</v>
      </c>
      <c r="F601" s="4">
        <f t="shared" si="63"/>
        <v>192468.4629270837</v>
      </c>
      <c r="G601" s="4">
        <f t="shared" si="58"/>
        <v>108802.37730064194</v>
      </c>
      <c r="H601" s="4">
        <f t="shared" si="64"/>
        <v>1429.8173168875444</v>
      </c>
      <c r="I601" s="4">
        <f t="shared" si="59"/>
        <v>1321431.2519644813</v>
      </c>
      <c r="K601" s="9"/>
      <c r="L601" s="9">
        <f t="shared" si="60"/>
        <v>0.1339664893972767</v>
      </c>
      <c r="M601" s="9">
        <f t="shared" si="60"/>
        <v>0.01904476843514195</v>
      </c>
      <c r="N601" s="9">
        <f t="shared" si="60"/>
        <v>0.024216944304336786</v>
      </c>
      <c r="O601" s="9">
        <f t="shared" si="60"/>
        <v>0.09750293208779859</v>
      </c>
      <c r="P601" s="9">
        <f t="shared" si="60"/>
        <v>0.05511838481795617</v>
      </c>
      <c r="Q601" s="9">
        <f t="shared" si="60"/>
        <v>0.0007243336317350877</v>
      </c>
      <c r="R601" s="9">
        <f t="shared" si="60"/>
        <v>0.6694261473257547</v>
      </c>
    </row>
    <row r="602" spans="1:18" ht="11.25">
      <c r="A602" s="2">
        <v>1946</v>
      </c>
      <c r="B602" s="4">
        <f t="shared" si="55"/>
        <v>2066687.3644210428</v>
      </c>
      <c r="C602" s="4">
        <f t="shared" si="65"/>
        <v>279191.8377995122</v>
      </c>
      <c r="D602" s="4">
        <f t="shared" si="65"/>
        <v>28512.26998226692</v>
      </c>
      <c r="E602" s="4">
        <f t="shared" si="57"/>
        <v>46574.125394948685</v>
      </c>
      <c r="F602" s="4">
        <f t="shared" si="63"/>
        <v>216628.60883801038</v>
      </c>
      <c r="G602" s="4">
        <f t="shared" si="58"/>
        <v>151351.40775873172</v>
      </c>
      <c r="H602" s="4">
        <f t="shared" si="64"/>
        <v>1642.446202617321</v>
      </c>
      <c r="I602" s="4">
        <f t="shared" si="59"/>
        <v>1342786.6684449555</v>
      </c>
      <c r="K602" s="9"/>
      <c r="L602" s="9">
        <f t="shared" si="60"/>
        <v>0.13509147179487613</v>
      </c>
      <c r="M602" s="9">
        <f t="shared" si="60"/>
        <v>0.0137961215000965</v>
      </c>
      <c r="N602" s="9">
        <f t="shared" si="60"/>
        <v>0.022535641431182727</v>
      </c>
      <c r="O602" s="9">
        <f t="shared" si="60"/>
        <v>0.10481924482985178</v>
      </c>
      <c r="P602" s="9">
        <f t="shared" si="60"/>
        <v>0.07323381870151945</v>
      </c>
      <c r="Q602" s="9">
        <f t="shared" si="60"/>
        <v>0.0007947240743291776</v>
      </c>
      <c r="R602" s="9">
        <f t="shared" si="60"/>
        <v>0.6497289776681442</v>
      </c>
    </row>
    <row r="603" spans="1:18" ht="11.25">
      <c r="A603" s="2">
        <v>1947</v>
      </c>
      <c r="B603" s="4">
        <f t="shared" si="55"/>
        <v>2253282.7728420375</v>
      </c>
      <c r="C603" s="4">
        <f t="shared" si="65"/>
        <v>376085.28247688443</v>
      </c>
      <c r="D603" s="4">
        <f t="shared" si="65"/>
        <v>32541.082087446623</v>
      </c>
      <c r="E603" s="4">
        <f t="shared" si="57"/>
        <v>46718.47437549987</v>
      </c>
      <c r="F603" s="4">
        <f t="shared" si="63"/>
        <v>231571.54880342892</v>
      </c>
      <c r="G603" s="4">
        <f t="shared" si="58"/>
        <v>186641.54846690618</v>
      </c>
      <c r="H603" s="4">
        <f t="shared" si="64"/>
        <v>1723.2685077929639</v>
      </c>
      <c r="I603" s="4">
        <f t="shared" si="59"/>
        <v>1378001.5681240782</v>
      </c>
      <c r="K603" s="9"/>
      <c r="L603" s="9">
        <f t="shared" si="60"/>
        <v>0.16690549761871776</v>
      </c>
      <c r="M603" s="9">
        <f t="shared" si="60"/>
        <v>0.014441632661311727</v>
      </c>
      <c r="N603" s="9">
        <f t="shared" si="60"/>
        <v>0.020733515978810967</v>
      </c>
      <c r="O603" s="9">
        <f t="shared" si="60"/>
        <v>0.10277074479709025</v>
      </c>
      <c r="P603" s="9">
        <f t="shared" si="60"/>
        <v>0.08283094812441029</v>
      </c>
      <c r="Q603" s="9">
        <f t="shared" si="60"/>
        <v>0.0007647812909071447</v>
      </c>
      <c r="R603" s="9">
        <f t="shared" si="60"/>
        <v>0.6115528795287517</v>
      </c>
    </row>
    <row r="604" spans="1:18" ht="11.25">
      <c r="A604" s="2">
        <v>1948</v>
      </c>
      <c r="B604" s="4">
        <f t="shared" si="55"/>
        <v>2427786.1443246473</v>
      </c>
      <c r="C604" s="4">
        <f t="shared" si="65"/>
        <v>474134.59432749404</v>
      </c>
      <c r="D604" s="4">
        <f t="shared" si="65"/>
        <v>43273.737340856394</v>
      </c>
      <c r="E604" s="4">
        <f t="shared" si="57"/>
        <v>49962.7285628054</v>
      </c>
      <c r="F604" s="4">
        <f t="shared" si="63"/>
        <v>247033.6948326563</v>
      </c>
      <c r="G604" s="4">
        <f t="shared" si="58"/>
        <v>214270.72506707336</v>
      </c>
      <c r="H604" s="4">
        <f aca="true" t="shared" si="66" ref="H604:H619">H59+H170+H279</f>
        <v>2185.1371279191376</v>
      </c>
      <c r="I604" s="4">
        <f t="shared" si="59"/>
        <v>1396925.5270658424</v>
      </c>
      <c r="K604" s="9"/>
      <c r="L604" s="9">
        <f t="shared" si="60"/>
        <v>0.19529504088976793</v>
      </c>
      <c r="M604" s="9">
        <f t="shared" si="60"/>
        <v>0.017824361277460923</v>
      </c>
      <c r="N604" s="9">
        <f t="shared" si="60"/>
        <v>0.020579542674959886</v>
      </c>
      <c r="O604" s="9">
        <f t="shared" si="60"/>
        <v>0.1017526586557628</v>
      </c>
      <c r="P604" s="9">
        <f t="shared" si="60"/>
        <v>0.08825766040718484</v>
      </c>
      <c r="Q604" s="9">
        <f t="shared" si="60"/>
        <v>0.0009000533811543731</v>
      </c>
      <c r="R604" s="9">
        <f t="shared" si="60"/>
        <v>0.5753906827137092</v>
      </c>
    </row>
    <row r="605" spans="1:18" ht="11.25">
      <c r="A605" s="2">
        <v>1949</v>
      </c>
      <c r="B605" s="4">
        <f t="shared" si="55"/>
        <v>2512462.3485796503</v>
      </c>
      <c r="C605" s="4">
        <f aca="true" t="shared" si="67" ref="C605:D620">C60+C171+C280</f>
        <v>510435.4549311041</v>
      </c>
      <c r="D605" s="4">
        <f t="shared" si="67"/>
        <v>50079.394946303335</v>
      </c>
      <c r="E605" s="4">
        <f t="shared" si="57"/>
        <v>51628.31715276011</v>
      </c>
      <c r="F605" s="4">
        <f t="shared" si="63"/>
        <v>216688.8998245772</v>
      </c>
      <c r="G605" s="4">
        <f t="shared" si="58"/>
        <v>228183.08162051783</v>
      </c>
      <c r="H605" s="4">
        <f t="shared" si="66"/>
        <v>2408.339136439583</v>
      </c>
      <c r="I605" s="4">
        <f t="shared" si="59"/>
        <v>1453038.860967948</v>
      </c>
      <c r="K605" s="9"/>
      <c r="L605" s="9">
        <f t="shared" si="60"/>
        <v>0.20316143452643753</v>
      </c>
      <c r="M605" s="9">
        <f t="shared" si="60"/>
        <v>0.019932396190778464</v>
      </c>
      <c r="N605" s="9">
        <f t="shared" si="60"/>
        <v>0.020548891879691937</v>
      </c>
      <c r="O605" s="9">
        <f t="shared" si="60"/>
        <v>0.08624563068460554</v>
      </c>
      <c r="P605" s="9">
        <f t="shared" si="60"/>
        <v>0.0908204979666719</v>
      </c>
      <c r="Q605" s="9">
        <f t="shared" si="60"/>
        <v>0.0009585573044710778</v>
      </c>
      <c r="R605" s="9">
        <f t="shared" si="60"/>
        <v>0.5783325914473435</v>
      </c>
    </row>
    <row r="606" spans="1:18" ht="11.25">
      <c r="A606" s="2">
        <v>1950</v>
      </c>
      <c r="B606" s="4">
        <f t="shared" si="55"/>
        <v>2766375.6875069467</v>
      </c>
      <c r="C606" s="4">
        <f t="shared" si="67"/>
        <v>651955.4179903485</v>
      </c>
      <c r="D606" s="4">
        <f t="shared" si="67"/>
        <v>48481.7419475527</v>
      </c>
      <c r="E606" s="4">
        <f t="shared" si="57"/>
        <v>67246.71962242898</v>
      </c>
      <c r="F606" s="4">
        <f t="shared" si="63"/>
        <v>223952.70973039247</v>
      </c>
      <c r="G606" s="4">
        <f t="shared" si="58"/>
        <v>298554.9854080458</v>
      </c>
      <c r="H606" s="4">
        <f t="shared" si="66"/>
        <v>0</v>
      </c>
      <c r="I606" s="4">
        <f t="shared" si="59"/>
        <v>1476184.1128081782</v>
      </c>
      <c r="K606" s="9"/>
      <c r="L606" s="9">
        <f t="shared" si="60"/>
        <v>0.23567132292790272</v>
      </c>
      <c r="M606" s="9">
        <f t="shared" si="60"/>
        <v>0.017525364384345196</v>
      </c>
      <c r="N606" s="9">
        <f aca="true" t="shared" si="68" ref="N606:R656">E606/$B606</f>
        <v>0.02430859985001951</v>
      </c>
      <c r="O606" s="9">
        <f t="shared" si="68"/>
        <v>0.08095527687789156</v>
      </c>
      <c r="P606" s="9">
        <f t="shared" si="68"/>
        <v>0.10792279109317328</v>
      </c>
      <c r="Q606" s="9">
        <f t="shared" si="68"/>
        <v>0</v>
      </c>
      <c r="R606" s="9">
        <f t="shared" si="68"/>
        <v>0.5336166448666677</v>
      </c>
    </row>
    <row r="607" spans="1:18" ht="11.25">
      <c r="A607" s="2">
        <v>1951</v>
      </c>
      <c r="B607" s="4">
        <f t="shared" si="55"/>
        <v>3014013.3302410645</v>
      </c>
      <c r="C607" s="4">
        <f t="shared" si="67"/>
        <v>778376.8196411821</v>
      </c>
      <c r="D607" s="4">
        <f t="shared" si="67"/>
        <v>75932.00189717991</v>
      </c>
      <c r="E607" s="4">
        <f t="shared" si="57"/>
        <v>67713.82756232054</v>
      </c>
      <c r="F607" s="4">
        <f t="shared" si="63"/>
        <v>262070.38463105066</v>
      </c>
      <c r="G607" s="4">
        <f t="shared" si="58"/>
        <v>334433.67105016945</v>
      </c>
      <c r="H607" s="4">
        <f t="shared" si="66"/>
        <v>0</v>
      </c>
      <c r="I607" s="4">
        <f t="shared" si="59"/>
        <v>1495486.625459162</v>
      </c>
      <c r="K607" s="9"/>
      <c r="L607" s="9">
        <f aca="true" t="shared" si="69" ref="L607:M656">C607/$B607</f>
        <v>0.2582526134942232</v>
      </c>
      <c r="M607" s="9">
        <f t="shared" si="69"/>
        <v>0.025192988078492268</v>
      </c>
      <c r="N607" s="9">
        <f t="shared" si="68"/>
        <v>0.02246633313891306</v>
      </c>
      <c r="O607" s="9">
        <f t="shared" si="68"/>
        <v>0.0869506388712919</v>
      </c>
      <c r="P607" s="9">
        <f t="shared" si="68"/>
        <v>0.1109595859098012</v>
      </c>
      <c r="Q607" s="9">
        <f t="shared" si="68"/>
        <v>0</v>
      </c>
      <c r="R607" s="9">
        <f t="shared" si="68"/>
        <v>0.4961778405072784</v>
      </c>
    </row>
    <row r="608" spans="1:18" ht="11.25">
      <c r="A608" s="2">
        <v>1952</v>
      </c>
      <c r="B608" s="4">
        <f t="shared" si="55"/>
        <v>3029076.0595138934</v>
      </c>
      <c r="C608" s="4">
        <f t="shared" si="67"/>
        <v>704024.5214433077</v>
      </c>
      <c r="D608" s="4">
        <f t="shared" si="67"/>
        <v>80173.189189972</v>
      </c>
      <c r="E608" s="4">
        <f t="shared" si="57"/>
        <v>71470.23403602092</v>
      </c>
      <c r="F608" s="4">
        <f t="shared" si="63"/>
        <v>279698.2253495702</v>
      </c>
      <c r="G608" s="4">
        <f t="shared" si="58"/>
        <v>355809.4915706888</v>
      </c>
      <c r="H608" s="4">
        <f t="shared" si="66"/>
        <v>0</v>
      </c>
      <c r="I608" s="4">
        <f t="shared" si="59"/>
        <v>1537900.3979243338</v>
      </c>
      <c r="K608" s="9"/>
      <c r="L608" s="9">
        <f t="shared" si="69"/>
        <v>0.2324221999088031</v>
      </c>
      <c r="M608" s="9">
        <f t="shared" si="69"/>
        <v>0.02646786928250267</v>
      </c>
      <c r="N608" s="9">
        <f t="shared" si="68"/>
        <v>0.02359473074687021</v>
      </c>
      <c r="O608" s="9">
        <f t="shared" si="68"/>
        <v>0.09233780197465766</v>
      </c>
      <c r="P608" s="9">
        <f t="shared" si="68"/>
        <v>0.11746469371514862</v>
      </c>
      <c r="Q608" s="9">
        <f t="shared" si="68"/>
        <v>0</v>
      </c>
      <c r="R608" s="9">
        <f t="shared" si="68"/>
        <v>0.5077127043720178</v>
      </c>
    </row>
    <row r="609" spans="1:18" ht="11.25">
      <c r="A609" s="2">
        <v>1953</v>
      </c>
      <c r="B609" s="4">
        <f t="shared" si="55"/>
        <v>3231480.628774847</v>
      </c>
      <c r="C609" s="4">
        <f t="shared" si="67"/>
        <v>735783.6295709608</v>
      </c>
      <c r="D609" s="4">
        <f t="shared" si="67"/>
        <v>105127.19143602482</v>
      </c>
      <c r="E609" s="4">
        <f t="shared" si="57"/>
        <v>78854.89327436153</v>
      </c>
      <c r="F609" s="4">
        <f t="shared" si="63"/>
        <v>314773.4952204916</v>
      </c>
      <c r="G609" s="4">
        <f t="shared" si="58"/>
        <v>375808.56875292584</v>
      </c>
      <c r="H609" s="4">
        <f t="shared" si="66"/>
        <v>0</v>
      </c>
      <c r="I609" s="4">
        <f t="shared" si="59"/>
        <v>1621132.8505200823</v>
      </c>
      <c r="K609" s="9"/>
      <c r="L609" s="9">
        <f t="shared" si="69"/>
        <v>0.22769241536500215</v>
      </c>
      <c r="M609" s="9">
        <f t="shared" si="69"/>
        <v>0.03253220536119437</v>
      </c>
      <c r="N609" s="9">
        <f t="shared" si="68"/>
        <v>0.0244020937560928</v>
      </c>
      <c r="O609" s="9">
        <f t="shared" si="68"/>
        <v>0.09740844256269977</v>
      </c>
      <c r="P609" s="9">
        <f t="shared" si="68"/>
        <v>0.11629609207820205</v>
      </c>
      <c r="Q609" s="9">
        <f t="shared" si="68"/>
        <v>0</v>
      </c>
      <c r="R609" s="9">
        <f t="shared" si="68"/>
        <v>0.5016687508768088</v>
      </c>
    </row>
    <row r="610" spans="1:18" ht="11.25">
      <c r="A610" s="2">
        <v>1954</v>
      </c>
      <c r="B610" s="4">
        <f t="shared" si="55"/>
        <v>3270024.0924821496</v>
      </c>
      <c r="C610" s="4">
        <f t="shared" si="67"/>
        <v>739622.4432665597</v>
      </c>
      <c r="D610" s="4">
        <f t="shared" si="67"/>
        <v>101866.91490595693</v>
      </c>
      <c r="E610" s="4">
        <f t="shared" si="57"/>
        <v>88273.20223649594</v>
      </c>
      <c r="F610" s="4">
        <f t="shared" si="63"/>
        <v>312197.64655026456</v>
      </c>
      <c r="G610" s="4">
        <f t="shared" si="58"/>
        <v>375378.53492060944</v>
      </c>
      <c r="H610" s="4">
        <f t="shared" si="66"/>
        <v>0</v>
      </c>
      <c r="I610" s="4">
        <f t="shared" si="59"/>
        <v>1652685.3506022634</v>
      </c>
      <c r="K610" s="9"/>
      <c r="L610" s="9">
        <f t="shared" si="69"/>
        <v>0.2261825669624167</v>
      </c>
      <c r="M610" s="9">
        <f t="shared" si="69"/>
        <v>0.03115173222734077</v>
      </c>
      <c r="N610" s="9">
        <f t="shared" si="68"/>
        <v>0.02699466417982601</v>
      </c>
      <c r="O610" s="9">
        <f t="shared" si="68"/>
        <v>0.09547258299044743</v>
      </c>
      <c r="P610" s="9">
        <f t="shared" si="68"/>
        <v>0.11479381322712948</v>
      </c>
      <c r="Q610" s="9">
        <f t="shared" si="68"/>
        <v>0</v>
      </c>
      <c r="R610" s="9">
        <f t="shared" si="68"/>
        <v>0.5054046404128397</v>
      </c>
    </row>
    <row r="611" spans="1:18" ht="11.25">
      <c r="A611" s="2">
        <v>1955</v>
      </c>
      <c r="B611" s="4">
        <f t="shared" si="55"/>
        <v>3529445.726585852</v>
      </c>
      <c r="C611" s="4">
        <f t="shared" si="67"/>
        <v>839936.3342303792</v>
      </c>
      <c r="D611" s="4">
        <f t="shared" si="67"/>
        <v>110272.32457714813</v>
      </c>
      <c r="E611" s="4">
        <f t="shared" si="57"/>
        <v>120274.71005096655</v>
      </c>
      <c r="F611" s="4">
        <f t="shared" si="63"/>
        <v>331959.09802239895</v>
      </c>
      <c r="G611" s="4">
        <f t="shared" si="58"/>
        <v>410350.8036088252</v>
      </c>
      <c r="H611" s="4">
        <f t="shared" si="66"/>
        <v>0</v>
      </c>
      <c r="I611" s="4">
        <f t="shared" si="59"/>
        <v>1716652.4560961341</v>
      </c>
      <c r="K611" s="9"/>
      <c r="L611" s="9">
        <f t="shared" si="69"/>
        <v>0.23797967139811413</v>
      </c>
      <c r="M611" s="9">
        <f t="shared" si="69"/>
        <v>0.03124352465502229</v>
      </c>
      <c r="N611" s="9">
        <f t="shared" si="68"/>
        <v>0.03407750660252033</v>
      </c>
      <c r="O611" s="9">
        <f t="shared" si="68"/>
        <v>0.09405417273366427</v>
      </c>
      <c r="P611" s="9">
        <f t="shared" si="68"/>
        <v>0.1162649422592966</v>
      </c>
      <c r="Q611" s="9">
        <f t="shared" si="68"/>
        <v>0</v>
      </c>
      <c r="R611" s="9">
        <f t="shared" si="68"/>
        <v>0.4863801823513824</v>
      </c>
    </row>
    <row r="612" spans="1:18" ht="11.25">
      <c r="A612" s="2">
        <v>1956</v>
      </c>
      <c r="B612" s="4">
        <f t="shared" si="55"/>
        <v>3790764.387586355</v>
      </c>
      <c r="C612" s="4">
        <f t="shared" si="67"/>
        <v>900458.921780046</v>
      </c>
      <c r="D612" s="4">
        <f t="shared" si="67"/>
        <v>142521.76352580547</v>
      </c>
      <c r="E612" s="4">
        <f t="shared" si="57"/>
        <v>132994.79933543238</v>
      </c>
      <c r="F612" s="4">
        <f t="shared" si="63"/>
        <v>375557.17138255155</v>
      </c>
      <c r="G612" s="4">
        <f t="shared" si="58"/>
        <v>479704.82476020965</v>
      </c>
      <c r="H612" s="4">
        <f t="shared" si="66"/>
        <v>0</v>
      </c>
      <c r="I612" s="4">
        <f t="shared" si="59"/>
        <v>1759526.9068023101</v>
      </c>
      <c r="K612" s="9"/>
      <c r="L612" s="9">
        <f t="shared" si="69"/>
        <v>0.23754019762578377</v>
      </c>
      <c r="M612" s="9">
        <f t="shared" si="69"/>
        <v>0.03759710415992156</v>
      </c>
      <c r="N612" s="9">
        <f t="shared" si="68"/>
        <v>0.03508390016824877</v>
      </c>
      <c r="O612" s="9">
        <f t="shared" si="68"/>
        <v>0.09907162065054517</v>
      </c>
      <c r="P612" s="9">
        <f t="shared" si="68"/>
        <v>0.12654567145642254</v>
      </c>
      <c r="Q612" s="9">
        <f t="shared" si="68"/>
        <v>0</v>
      </c>
      <c r="R612" s="9">
        <f t="shared" si="68"/>
        <v>0.4641615059390782</v>
      </c>
    </row>
    <row r="613" spans="1:18" ht="11.25">
      <c r="A613" s="2">
        <v>1957</v>
      </c>
      <c r="B613" s="4">
        <f t="shared" si="55"/>
        <v>3930834.6653603427</v>
      </c>
      <c r="C613" s="4">
        <f t="shared" si="67"/>
        <v>900139.6382741977</v>
      </c>
      <c r="D613" s="4">
        <f t="shared" si="67"/>
        <v>168308.21420101606</v>
      </c>
      <c r="E613" s="4">
        <f t="shared" si="57"/>
        <v>129668.57331588797</v>
      </c>
      <c r="F613" s="4">
        <f t="shared" si="63"/>
        <v>378103.3012908533</v>
      </c>
      <c r="G613" s="4">
        <f t="shared" si="58"/>
        <v>549227.0428208103</v>
      </c>
      <c r="H613" s="4">
        <f t="shared" si="66"/>
        <v>0</v>
      </c>
      <c r="I613" s="4">
        <f t="shared" si="59"/>
        <v>1805387.8954575777</v>
      </c>
      <c r="K613" s="9"/>
      <c r="L613" s="9">
        <f t="shared" si="69"/>
        <v>0.22899453039999107</v>
      </c>
      <c r="M613" s="9">
        <f t="shared" si="69"/>
        <v>0.042817423913602104</v>
      </c>
      <c r="N613" s="9">
        <f t="shared" si="68"/>
        <v>0.0329875419229827</v>
      </c>
      <c r="O613" s="9">
        <f t="shared" si="68"/>
        <v>0.09618906249677948</v>
      </c>
      <c r="P613" s="9">
        <f t="shared" si="68"/>
        <v>0.13972275345507626</v>
      </c>
      <c r="Q613" s="9">
        <f t="shared" si="68"/>
        <v>0</v>
      </c>
      <c r="R613" s="9">
        <f t="shared" si="68"/>
        <v>0.45928868781156845</v>
      </c>
    </row>
    <row r="614" spans="1:18" ht="11.25">
      <c r="A614" s="2">
        <v>1958</v>
      </c>
      <c r="B614" s="4">
        <f t="shared" si="55"/>
        <v>4007222.4999559047</v>
      </c>
      <c r="C614" s="4">
        <f t="shared" si="67"/>
        <v>908462.7875273153</v>
      </c>
      <c r="D614" s="4">
        <f t="shared" si="67"/>
        <v>180778.4399443113</v>
      </c>
      <c r="E614" s="4">
        <f t="shared" si="57"/>
        <v>128854.86652708237</v>
      </c>
      <c r="F614" s="4">
        <f t="shared" si="63"/>
        <v>414532.40657282376</v>
      </c>
      <c r="G614" s="4">
        <f t="shared" si="58"/>
        <v>551277.1132656531</v>
      </c>
      <c r="H614" s="4">
        <f t="shared" si="66"/>
        <v>0</v>
      </c>
      <c r="I614" s="4">
        <f t="shared" si="59"/>
        <v>1823316.886118719</v>
      </c>
      <c r="K614" s="9"/>
      <c r="L614" s="9">
        <f t="shared" si="69"/>
        <v>0.22670635023069272</v>
      </c>
      <c r="M614" s="9">
        <f t="shared" si="69"/>
        <v>0.04511315255050115</v>
      </c>
      <c r="N614" s="9">
        <f t="shared" si="68"/>
        <v>0.03215565557652471</v>
      </c>
      <c r="O614" s="9">
        <f t="shared" si="68"/>
        <v>0.10344631638931585</v>
      </c>
      <c r="P614" s="9">
        <f t="shared" si="68"/>
        <v>0.1375708769033213</v>
      </c>
      <c r="Q614" s="9">
        <f t="shared" si="68"/>
        <v>0</v>
      </c>
      <c r="R614" s="9">
        <f t="shared" si="68"/>
        <v>0.4550076483496443</v>
      </c>
    </row>
    <row r="615" spans="1:18" ht="11.25">
      <c r="A615" s="2">
        <v>1959</v>
      </c>
      <c r="B615" s="4">
        <f t="shared" si="55"/>
        <v>4342938.702749565</v>
      </c>
      <c r="C615" s="4">
        <f t="shared" si="67"/>
        <v>980927.5949067249</v>
      </c>
      <c r="D615" s="4">
        <f t="shared" si="67"/>
        <v>228090.87515814012</v>
      </c>
      <c r="E615" s="4">
        <f t="shared" si="57"/>
        <v>127197.87228729884</v>
      </c>
      <c r="F615" s="4">
        <f t="shared" si="63"/>
        <v>467013.8686308752</v>
      </c>
      <c r="G615" s="4">
        <f t="shared" si="58"/>
        <v>689769.2321809906</v>
      </c>
      <c r="H615" s="4">
        <f t="shared" si="66"/>
        <v>0</v>
      </c>
      <c r="I615" s="4">
        <f t="shared" si="59"/>
        <v>1849939.2595855359</v>
      </c>
      <c r="K615" s="9"/>
      <c r="L615" s="9">
        <f t="shared" si="69"/>
        <v>0.2258672438286288</v>
      </c>
      <c r="M615" s="9">
        <f t="shared" si="69"/>
        <v>0.05251993886391561</v>
      </c>
      <c r="N615" s="9">
        <f t="shared" si="68"/>
        <v>0.02928843370659788</v>
      </c>
      <c r="O615" s="9">
        <f t="shared" si="68"/>
        <v>0.10753406865613904</v>
      </c>
      <c r="P615" s="9">
        <f t="shared" si="68"/>
        <v>0.15882545884064395</v>
      </c>
      <c r="Q615" s="9">
        <f t="shared" si="68"/>
        <v>0</v>
      </c>
      <c r="R615" s="9">
        <f t="shared" si="68"/>
        <v>0.4259648561040748</v>
      </c>
    </row>
    <row r="616" spans="1:18" ht="11.25">
      <c r="A616" s="2">
        <v>1960</v>
      </c>
      <c r="B616" s="4">
        <f t="shared" si="55"/>
        <v>5018894.735857123</v>
      </c>
      <c r="C616" s="4">
        <f t="shared" si="67"/>
        <v>1237376.3185247318</v>
      </c>
      <c r="D616" s="4">
        <f t="shared" si="67"/>
        <v>307124.618779553</v>
      </c>
      <c r="E616" s="4">
        <f t="shared" si="57"/>
        <v>126333.15854204487</v>
      </c>
      <c r="F616" s="4">
        <f t="shared" si="63"/>
        <v>555173.5126224316</v>
      </c>
      <c r="G616" s="4">
        <f t="shared" si="58"/>
        <v>888589.6124909808</v>
      </c>
      <c r="H616" s="4">
        <f t="shared" si="66"/>
        <v>0</v>
      </c>
      <c r="I616" s="4">
        <f t="shared" si="59"/>
        <v>1904297.51489738</v>
      </c>
      <c r="K616" s="9"/>
      <c r="L616" s="9">
        <f t="shared" si="69"/>
        <v>0.24654358850851923</v>
      </c>
      <c r="M616" s="9">
        <f t="shared" si="69"/>
        <v>0.06119367608675349</v>
      </c>
      <c r="N616" s="9">
        <f t="shared" si="68"/>
        <v>0.02517150990226333</v>
      </c>
      <c r="O616" s="9">
        <f t="shared" si="68"/>
        <v>0.11061668790461682</v>
      </c>
      <c r="P616" s="9">
        <f t="shared" si="68"/>
        <v>0.17704886419364765</v>
      </c>
      <c r="Q616" s="9">
        <f t="shared" si="68"/>
        <v>0</v>
      </c>
      <c r="R616" s="9">
        <f t="shared" si="68"/>
        <v>0.37942567340419936</v>
      </c>
    </row>
    <row r="617" spans="1:18" ht="11.25">
      <c r="A617" s="2">
        <v>1961</v>
      </c>
      <c r="B617" s="4">
        <f t="shared" si="55"/>
        <v>5223228.413193734</v>
      </c>
      <c r="C617" s="4">
        <f t="shared" si="67"/>
        <v>1167198.6843221784</v>
      </c>
      <c r="D617" s="4">
        <f t="shared" si="67"/>
        <v>379631.44462003297</v>
      </c>
      <c r="E617" s="4">
        <f t="shared" si="57"/>
        <v>121994.53688972128</v>
      </c>
      <c r="F617" s="4">
        <f t="shared" si="63"/>
        <v>631908.5126533156</v>
      </c>
      <c r="G617" s="4">
        <f t="shared" si="58"/>
        <v>980089.4001528283</v>
      </c>
      <c r="H617" s="4">
        <f t="shared" si="66"/>
        <v>0</v>
      </c>
      <c r="I617" s="4">
        <f t="shared" si="59"/>
        <v>1942405.834555657</v>
      </c>
      <c r="K617" s="9"/>
      <c r="L617" s="9">
        <f t="shared" si="69"/>
        <v>0.22346307532212567</v>
      </c>
      <c r="M617" s="9">
        <f t="shared" si="69"/>
        <v>0.07268137913729641</v>
      </c>
      <c r="N617" s="9">
        <f t="shared" si="68"/>
        <v>0.023356155855938896</v>
      </c>
      <c r="O617" s="9">
        <f t="shared" si="68"/>
        <v>0.12098044785043895</v>
      </c>
      <c r="P617" s="9">
        <f t="shared" si="68"/>
        <v>0.18764054003021366</v>
      </c>
      <c r="Q617" s="9">
        <f t="shared" si="68"/>
        <v>0</v>
      </c>
      <c r="R617" s="9">
        <f t="shared" si="68"/>
        <v>0.37187840180398624</v>
      </c>
    </row>
    <row r="618" spans="1:18" ht="11.25">
      <c r="A618" s="2">
        <v>1962</v>
      </c>
      <c r="B618" s="4">
        <f t="shared" si="55"/>
        <v>5604245.855047567</v>
      </c>
      <c r="C618" s="4">
        <f t="shared" si="67"/>
        <v>1190812.8981553263</v>
      </c>
      <c r="D618" s="4">
        <f t="shared" si="67"/>
        <v>451098.5201235887</v>
      </c>
      <c r="E618" s="4">
        <f t="shared" si="57"/>
        <v>128723.47195400757</v>
      </c>
      <c r="F618" s="4">
        <f t="shared" si="63"/>
        <v>669244.6984313511</v>
      </c>
      <c r="G618" s="4">
        <f t="shared" si="58"/>
        <v>1072585.2669597522</v>
      </c>
      <c r="H618" s="4">
        <f t="shared" si="66"/>
        <v>0</v>
      </c>
      <c r="I618" s="4">
        <f t="shared" si="59"/>
        <v>2091780.999423541</v>
      </c>
      <c r="K618" s="9"/>
      <c r="L618" s="9">
        <f t="shared" si="69"/>
        <v>0.21248405743705887</v>
      </c>
      <c r="M618" s="9">
        <f t="shared" si="69"/>
        <v>0.0804922788527021</v>
      </c>
      <c r="N618" s="9">
        <f t="shared" si="68"/>
        <v>0.022968919509137955</v>
      </c>
      <c r="O618" s="9">
        <f t="shared" si="68"/>
        <v>0.11941744094409841</v>
      </c>
      <c r="P618" s="9">
        <f t="shared" si="68"/>
        <v>0.19138797524268295</v>
      </c>
      <c r="Q618" s="9">
        <f t="shared" si="68"/>
        <v>0</v>
      </c>
      <c r="R618" s="9">
        <f t="shared" si="68"/>
        <v>0.3732493280143197</v>
      </c>
    </row>
    <row r="619" spans="1:18" ht="11.25">
      <c r="A619" s="2">
        <v>1963</v>
      </c>
      <c r="B619" s="4">
        <f t="shared" si="55"/>
        <v>5731570.510441235</v>
      </c>
      <c r="C619" s="4">
        <f t="shared" si="67"/>
        <v>1263843.695766303</v>
      </c>
      <c r="D619" s="4">
        <f t="shared" si="67"/>
        <v>512443.8696277261</v>
      </c>
      <c r="E619" s="4">
        <f t="shared" si="57"/>
        <v>143700.78389054755</v>
      </c>
      <c r="F619" s="4">
        <f t="shared" si="63"/>
        <v>673351.651470425</v>
      </c>
      <c r="G619" s="4">
        <f t="shared" si="58"/>
        <v>1159056.6115438826</v>
      </c>
      <c r="H619" s="4">
        <f t="shared" si="66"/>
        <v>0</v>
      </c>
      <c r="I619" s="4">
        <f t="shared" si="59"/>
        <v>1979173.8981423515</v>
      </c>
      <c r="K619" s="9"/>
      <c r="L619" s="9">
        <f t="shared" si="69"/>
        <v>0.2205056525892775</v>
      </c>
      <c r="M619" s="9">
        <f t="shared" si="69"/>
        <v>0.08940723466529882</v>
      </c>
      <c r="N619" s="9">
        <f t="shared" si="68"/>
        <v>0.02507179901717461</v>
      </c>
      <c r="O619" s="9">
        <f t="shared" si="68"/>
        <v>0.11748117732195326</v>
      </c>
      <c r="P619" s="9">
        <f t="shared" si="68"/>
        <v>0.20222321428872286</v>
      </c>
      <c r="Q619" s="9">
        <f t="shared" si="68"/>
        <v>0</v>
      </c>
      <c r="R619" s="9">
        <f t="shared" si="68"/>
        <v>0.345310922117573</v>
      </c>
    </row>
    <row r="620" spans="1:18" ht="11.25">
      <c r="A620" s="2">
        <v>1964</v>
      </c>
      <c r="B620" s="4">
        <f t="shared" si="55"/>
        <v>6546573.197932646</v>
      </c>
      <c r="C620" s="4">
        <f t="shared" si="67"/>
        <v>1442017.1911364356</v>
      </c>
      <c r="D620" s="4">
        <f t="shared" si="67"/>
        <v>663054.4212876131</v>
      </c>
      <c r="E620" s="4">
        <f t="shared" si="57"/>
        <v>154634.2109223033</v>
      </c>
      <c r="F620" s="4">
        <f aca="true" t="shared" si="70" ref="F620:F651">F75+F186+F295</f>
        <v>929287.3375375795</v>
      </c>
      <c r="G620" s="4">
        <f t="shared" si="58"/>
        <v>1311196.163821316</v>
      </c>
      <c r="H620" s="4">
        <f aca="true" t="shared" si="71" ref="H620:H635">H75+H186+H295</f>
        <v>0</v>
      </c>
      <c r="I620" s="4">
        <f t="shared" si="59"/>
        <v>2046383.873227398</v>
      </c>
      <c r="K620" s="9"/>
      <c r="L620" s="9">
        <f t="shared" si="69"/>
        <v>0.2202705365903207</v>
      </c>
      <c r="M620" s="9">
        <f t="shared" si="69"/>
        <v>0.1012826712908366</v>
      </c>
      <c r="N620" s="9">
        <f t="shared" si="68"/>
        <v>0.023620634222975695</v>
      </c>
      <c r="O620" s="9">
        <f t="shared" si="68"/>
        <v>0.141950194314033</v>
      </c>
      <c r="P620" s="9">
        <f t="shared" si="68"/>
        <v>0.2002874059722392</v>
      </c>
      <c r="Q620" s="9">
        <f t="shared" si="68"/>
        <v>0</v>
      </c>
      <c r="R620" s="9">
        <f t="shared" si="68"/>
        <v>0.31258855760959475</v>
      </c>
    </row>
    <row r="621" spans="1:18" ht="11.25">
      <c r="A621" s="2">
        <v>1965</v>
      </c>
      <c r="B621" s="4">
        <f aca="true" t="shared" si="72" ref="B621:B656">SUM(C621:I621)</f>
        <v>6780237.225942816</v>
      </c>
      <c r="C621" s="4">
        <f aca="true" t="shared" si="73" ref="C621:D636">C76+C187+C296</f>
        <v>1556384.8381505553</v>
      </c>
      <c r="D621" s="4">
        <f t="shared" si="73"/>
        <v>672680.8394265908</v>
      </c>
      <c r="E621" s="4">
        <f aca="true" t="shared" si="74" ref="E621:E656">E76+E187+E296+D405</f>
        <v>176251.43561803346</v>
      </c>
      <c r="F621" s="4">
        <f t="shared" si="70"/>
        <v>1005348.8758793598</v>
      </c>
      <c r="G621" s="4">
        <f aca="true" t="shared" si="75" ref="G621:G656">G76+G187+G296+C405+F405+G405+I405</f>
        <v>1361551.291334533</v>
      </c>
      <c r="H621" s="4">
        <f t="shared" si="71"/>
        <v>0</v>
      </c>
      <c r="I621" s="4">
        <f aca="true" t="shared" si="76" ref="I621:I656">H405</f>
        <v>2008019.9455337434</v>
      </c>
      <c r="K621" s="9"/>
      <c r="L621" s="9">
        <f t="shared" si="69"/>
        <v>0.22954725421633526</v>
      </c>
      <c r="M621" s="9">
        <f t="shared" si="69"/>
        <v>0.09921199170624184</v>
      </c>
      <c r="N621" s="9">
        <f t="shared" si="68"/>
        <v>0.025994877427540905</v>
      </c>
      <c r="O621" s="9">
        <f t="shared" si="68"/>
        <v>0.14827635706205877</v>
      </c>
      <c r="P621" s="9">
        <f t="shared" si="68"/>
        <v>0.20081174831537024</v>
      </c>
      <c r="Q621" s="9">
        <f t="shared" si="68"/>
        <v>0</v>
      </c>
      <c r="R621" s="9">
        <f t="shared" si="68"/>
        <v>0.29615777127245296</v>
      </c>
    </row>
    <row r="622" spans="1:18" ht="11.25">
      <c r="A622" s="2">
        <v>1966</v>
      </c>
      <c r="B622" s="4">
        <f t="shared" si="72"/>
        <v>7446171.417503873</v>
      </c>
      <c r="C622" s="4">
        <f t="shared" si="73"/>
        <v>1716978.4361337447</v>
      </c>
      <c r="D622" s="4">
        <f t="shared" si="73"/>
        <v>773917.7371014408</v>
      </c>
      <c r="E622" s="4">
        <f t="shared" si="74"/>
        <v>170099.23457276323</v>
      </c>
      <c r="F622" s="4">
        <f t="shared" si="70"/>
        <v>1164361.6066346325</v>
      </c>
      <c r="G622" s="4">
        <f t="shared" si="75"/>
        <v>1473365.3810115953</v>
      </c>
      <c r="H622" s="4">
        <f t="shared" si="71"/>
        <v>0</v>
      </c>
      <c r="I622" s="4">
        <f t="shared" si="76"/>
        <v>2147449.0220496976</v>
      </c>
      <c r="K622" s="9"/>
      <c r="L622" s="9">
        <f t="shared" si="69"/>
        <v>0.2305854028685946</v>
      </c>
      <c r="M622" s="9">
        <f t="shared" si="69"/>
        <v>0.10393498802380187</v>
      </c>
      <c r="N622" s="9">
        <f t="shared" si="68"/>
        <v>0.022843851562818894</v>
      </c>
      <c r="O622" s="9">
        <f t="shared" si="68"/>
        <v>0.15637050792270818</v>
      </c>
      <c r="P622" s="9">
        <f t="shared" si="68"/>
        <v>0.1978688507691515</v>
      </c>
      <c r="Q622" s="9">
        <f t="shared" si="68"/>
        <v>0</v>
      </c>
      <c r="R622" s="9">
        <f t="shared" si="68"/>
        <v>0.2883963988529251</v>
      </c>
    </row>
    <row r="623" spans="1:18" ht="11.25">
      <c r="A623" s="2">
        <v>1967</v>
      </c>
      <c r="B623" s="4">
        <f t="shared" si="72"/>
        <v>8393932.504845537</v>
      </c>
      <c r="C623" s="4">
        <f t="shared" si="73"/>
        <v>1997692.1560524392</v>
      </c>
      <c r="D623" s="4">
        <f t="shared" si="73"/>
        <v>921548.090574601</v>
      </c>
      <c r="E623" s="4">
        <f t="shared" si="74"/>
        <v>170825.57703494112</v>
      </c>
      <c r="F623" s="4">
        <f t="shared" si="70"/>
        <v>1358429.0447437055</v>
      </c>
      <c r="G623" s="4">
        <f t="shared" si="75"/>
        <v>1743504.6747992903</v>
      </c>
      <c r="H623" s="4">
        <f t="shared" si="71"/>
        <v>0</v>
      </c>
      <c r="I623" s="4">
        <f t="shared" si="76"/>
        <v>2201932.96164056</v>
      </c>
      <c r="K623" s="9"/>
      <c r="L623" s="9">
        <f t="shared" si="69"/>
        <v>0.23799240164240518</v>
      </c>
      <c r="M623" s="9">
        <f t="shared" si="69"/>
        <v>0.1097874077546635</v>
      </c>
      <c r="N623" s="9">
        <f t="shared" si="68"/>
        <v>0.020351078226603467</v>
      </c>
      <c r="O623" s="9">
        <f t="shared" si="68"/>
        <v>0.16183463995684141</v>
      </c>
      <c r="P623" s="9">
        <f t="shared" si="68"/>
        <v>0.207710113679473</v>
      </c>
      <c r="Q623" s="9">
        <f t="shared" si="68"/>
        <v>0</v>
      </c>
      <c r="R623" s="9">
        <f t="shared" si="68"/>
        <v>0.2623243587400134</v>
      </c>
    </row>
    <row r="624" spans="1:18" ht="11.25">
      <c r="A624" s="2">
        <v>1968</v>
      </c>
      <c r="B624" s="4">
        <f t="shared" si="72"/>
        <v>9275924.774435172</v>
      </c>
      <c r="C624" s="4">
        <f t="shared" si="73"/>
        <v>2358637.148634726</v>
      </c>
      <c r="D624" s="4">
        <f t="shared" si="73"/>
        <v>1050287.6299647845</v>
      </c>
      <c r="E624" s="4">
        <f t="shared" si="74"/>
        <v>185518.64015818603</v>
      </c>
      <c r="F624" s="4">
        <f t="shared" si="70"/>
        <v>1544577.8012197064</v>
      </c>
      <c r="G624" s="4">
        <f t="shared" si="75"/>
        <v>1884847.8130485294</v>
      </c>
      <c r="H624" s="4">
        <f t="shared" si="71"/>
        <v>0</v>
      </c>
      <c r="I624" s="4">
        <f t="shared" si="76"/>
        <v>2252055.74140924</v>
      </c>
      <c r="K624" s="9"/>
      <c r="L624" s="9">
        <f t="shared" si="69"/>
        <v>0.25427514840732934</v>
      </c>
      <c r="M624" s="9">
        <f t="shared" si="69"/>
        <v>0.1132272690329939</v>
      </c>
      <c r="N624" s="9">
        <f t="shared" si="68"/>
        <v>0.02000001559623284</v>
      </c>
      <c r="O624" s="9">
        <f t="shared" si="68"/>
        <v>0.16651469678544895</v>
      </c>
      <c r="P624" s="9">
        <f t="shared" si="68"/>
        <v>0.2031978329797636</v>
      </c>
      <c r="Q624" s="9">
        <f t="shared" si="68"/>
        <v>0</v>
      </c>
      <c r="R624" s="9">
        <f t="shared" si="68"/>
        <v>0.24278503719823144</v>
      </c>
    </row>
    <row r="625" spans="1:18" ht="11.25">
      <c r="A625" s="2">
        <v>1969</v>
      </c>
      <c r="B625" s="4">
        <f t="shared" si="72"/>
        <v>10440734.531393528</v>
      </c>
      <c r="C625" s="4">
        <f t="shared" si="73"/>
        <v>2744802.806528519</v>
      </c>
      <c r="D625" s="4">
        <f t="shared" si="73"/>
        <v>1226771.4286938708</v>
      </c>
      <c r="E625" s="4">
        <f t="shared" si="74"/>
        <v>186631.12075936876</v>
      </c>
      <c r="F625" s="4">
        <f t="shared" si="70"/>
        <v>1817446.1407731196</v>
      </c>
      <c r="G625" s="4">
        <f t="shared" si="75"/>
        <v>2143967.2730869916</v>
      </c>
      <c r="H625" s="4">
        <f t="shared" si="71"/>
        <v>0</v>
      </c>
      <c r="I625" s="4">
        <f t="shared" si="76"/>
        <v>2321115.7615516586</v>
      </c>
      <c r="K625" s="9"/>
      <c r="L625" s="9">
        <f t="shared" si="69"/>
        <v>0.2628936497020741</v>
      </c>
      <c r="M625" s="9">
        <f t="shared" si="69"/>
        <v>0.117498574933131</v>
      </c>
      <c r="N625" s="9">
        <f t="shared" si="68"/>
        <v>0.017875286475123035</v>
      </c>
      <c r="O625" s="9">
        <f t="shared" si="68"/>
        <v>0.17407263208430074</v>
      </c>
      <c r="P625" s="9">
        <f t="shared" si="68"/>
        <v>0.20534640227087889</v>
      </c>
      <c r="Q625" s="9">
        <f t="shared" si="68"/>
        <v>0</v>
      </c>
      <c r="R625" s="9">
        <f t="shared" si="68"/>
        <v>0.22231345453449228</v>
      </c>
    </row>
    <row r="626" spans="1:18" ht="11.25">
      <c r="A626" s="2">
        <v>1970</v>
      </c>
      <c r="B626" s="4">
        <f t="shared" si="72"/>
        <v>10993106.48737368</v>
      </c>
      <c r="C626" s="4">
        <f t="shared" si="73"/>
        <v>2808094.604085397</v>
      </c>
      <c r="D626" s="4">
        <f t="shared" si="73"/>
        <v>1279320.3839900463</v>
      </c>
      <c r="E626" s="4">
        <f t="shared" si="74"/>
        <v>196786.880897686</v>
      </c>
      <c r="F626" s="4">
        <f t="shared" si="70"/>
        <v>2077443.9825089916</v>
      </c>
      <c r="G626" s="4">
        <f t="shared" si="75"/>
        <v>2283997.451646367</v>
      </c>
      <c r="H626" s="4">
        <f t="shared" si="71"/>
        <v>0</v>
      </c>
      <c r="I626" s="4">
        <f t="shared" si="76"/>
        <v>2347463.184245192</v>
      </c>
      <c r="K626" s="9"/>
      <c r="L626" s="9">
        <f t="shared" si="69"/>
        <v>0.2554414084236046</v>
      </c>
      <c r="M626" s="9">
        <f t="shared" si="69"/>
        <v>0.11637478318430114</v>
      </c>
      <c r="N626" s="9">
        <f t="shared" si="68"/>
        <v>0.01790093465606914</v>
      </c>
      <c r="O626" s="9">
        <f t="shared" si="68"/>
        <v>0.18897697251410012</v>
      </c>
      <c r="P626" s="9">
        <f t="shared" si="68"/>
        <v>0.20776633559128088</v>
      </c>
      <c r="Q626" s="9">
        <f t="shared" si="68"/>
        <v>0</v>
      </c>
      <c r="R626" s="9">
        <f t="shared" si="68"/>
        <v>0.21353956563064416</v>
      </c>
    </row>
    <row r="627" spans="1:18" ht="11.25">
      <c r="A627" s="2">
        <v>1971</v>
      </c>
      <c r="B627" s="4">
        <f t="shared" si="72"/>
        <v>11191728.268681295</v>
      </c>
      <c r="C627" s="4">
        <f t="shared" si="73"/>
        <v>2835486.2532511624</v>
      </c>
      <c r="D627" s="4">
        <f t="shared" si="73"/>
        <v>1407283.874041925</v>
      </c>
      <c r="E627" s="4">
        <f t="shared" si="74"/>
        <v>228004.73240021584</v>
      </c>
      <c r="F627" s="4">
        <f t="shared" si="70"/>
        <v>2186290.7041846816</v>
      </c>
      <c r="G627" s="4">
        <f t="shared" si="75"/>
        <v>2251874.736763935</v>
      </c>
      <c r="H627" s="4">
        <f t="shared" si="71"/>
        <v>0</v>
      </c>
      <c r="I627" s="4">
        <f t="shared" si="76"/>
        <v>2282787.9680393743</v>
      </c>
      <c r="K627" s="9"/>
      <c r="L627" s="9">
        <f t="shared" si="69"/>
        <v>0.25335553054713894</v>
      </c>
      <c r="M627" s="9">
        <f t="shared" si="69"/>
        <v>0.12574321322472057</v>
      </c>
      <c r="N627" s="9">
        <f t="shared" si="68"/>
        <v>0.020372611532953284</v>
      </c>
      <c r="O627" s="9">
        <f t="shared" si="68"/>
        <v>0.19534880151645148</v>
      </c>
      <c r="P627" s="9">
        <f t="shared" si="68"/>
        <v>0.20120884663234145</v>
      </c>
      <c r="Q627" s="9">
        <f t="shared" si="68"/>
        <v>0</v>
      </c>
      <c r="R627" s="9">
        <f t="shared" si="68"/>
        <v>0.20397099654639417</v>
      </c>
    </row>
    <row r="628" spans="1:18" ht="11.25">
      <c r="A628" s="2">
        <v>1972</v>
      </c>
      <c r="B628" s="4">
        <f t="shared" si="72"/>
        <v>11981642.843360532</v>
      </c>
      <c r="C628" s="4">
        <f t="shared" si="73"/>
        <v>3212178.509975512</v>
      </c>
      <c r="D628" s="4">
        <f t="shared" si="73"/>
        <v>1477203.345060746</v>
      </c>
      <c r="E628" s="4">
        <f t="shared" si="74"/>
        <v>235801.77663893305</v>
      </c>
      <c r="F628" s="4">
        <f t="shared" si="70"/>
        <v>2411148.756027021</v>
      </c>
      <c r="G628" s="4">
        <f t="shared" si="75"/>
        <v>2281393.5643283273</v>
      </c>
      <c r="H628" s="4">
        <f t="shared" si="71"/>
        <v>0</v>
      </c>
      <c r="I628" s="4">
        <f t="shared" si="76"/>
        <v>2363916.8913299926</v>
      </c>
      <c r="K628" s="9"/>
      <c r="L628" s="9">
        <f t="shared" si="69"/>
        <v>0.2680916592131185</v>
      </c>
      <c r="M628" s="9">
        <f t="shared" si="69"/>
        <v>0.12328888153090947</v>
      </c>
      <c r="N628" s="9">
        <f t="shared" si="68"/>
        <v>0.019680254178966742</v>
      </c>
      <c r="O628" s="9">
        <f t="shared" si="68"/>
        <v>0.2012369077887451</v>
      </c>
      <c r="P628" s="9">
        <f t="shared" si="68"/>
        <v>0.1904074085794112</v>
      </c>
      <c r="Q628" s="9">
        <f t="shared" si="68"/>
        <v>0</v>
      </c>
      <c r="R628" s="9">
        <f t="shared" si="68"/>
        <v>0.19729488870884895</v>
      </c>
    </row>
    <row r="629" spans="1:18" ht="11.25">
      <c r="A629" s="2">
        <v>1973</v>
      </c>
      <c r="B629" s="4">
        <f t="shared" si="72"/>
        <v>12629078.975724036</v>
      </c>
      <c r="C629" s="4">
        <f t="shared" si="73"/>
        <v>3279248.373613406</v>
      </c>
      <c r="D629" s="4">
        <f t="shared" si="73"/>
        <v>1529042.5255604328</v>
      </c>
      <c r="E629" s="4">
        <f t="shared" si="74"/>
        <v>256390.92572693634</v>
      </c>
      <c r="F629" s="4">
        <f t="shared" si="70"/>
        <v>2737904.940842897</v>
      </c>
      <c r="G629" s="4">
        <f t="shared" si="75"/>
        <v>2395883.078115803</v>
      </c>
      <c r="H629" s="4">
        <f t="shared" si="71"/>
        <v>0</v>
      </c>
      <c r="I629" s="4">
        <f t="shared" si="76"/>
        <v>2430609.1318645603</v>
      </c>
      <c r="K629" s="9"/>
      <c r="L629" s="9">
        <f t="shared" si="69"/>
        <v>0.25965855308347247</v>
      </c>
      <c r="M629" s="9">
        <f t="shared" si="69"/>
        <v>0.12107316206507225</v>
      </c>
      <c r="N629" s="9">
        <f t="shared" si="68"/>
        <v>0.020301632939328202</v>
      </c>
      <c r="O629" s="9">
        <f t="shared" si="68"/>
        <v>0.21679371441937878</v>
      </c>
      <c r="P629" s="9">
        <f t="shared" si="68"/>
        <v>0.18971162368382016</v>
      </c>
      <c r="Q629" s="9">
        <f t="shared" si="68"/>
        <v>0</v>
      </c>
      <c r="R629" s="9">
        <f t="shared" si="68"/>
        <v>0.19246131380892814</v>
      </c>
    </row>
    <row r="630" spans="1:18" ht="11.25">
      <c r="A630" s="2">
        <v>1974</v>
      </c>
      <c r="B630" s="4">
        <f t="shared" si="72"/>
        <v>12455765.52312268</v>
      </c>
      <c r="C630" s="4">
        <f t="shared" si="73"/>
        <v>3210989.9547282085</v>
      </c>
      <c r="D630" s="4">
        <f t="shared" si="73"/>
        <v>1457077.1552728277</v>
      </c>
      <c r="E630" s="4">
        <f t="shared" si="74"/>
        <v>301822.5136670966</v>
      </c>
      <c r="F630" s="4">
        <f t="shared" si="70"/>
        <v>2746547.392353956</v>
      </c>
      <c r="G630" s="4">
        <f t="shared" si="75"/>
        <v>2294963.4558039117</v>
      </c>
      <c r="H630" s="4">
        <f t="shared" si="71"/>
        <v>0</v>
      </c>
      <c r="I630" s="4">
        <f t="shared" si="76"/>
        <v>2444365.05129668</v>
      </c>
      <c r="K630" s="9"/>
      <c r="L630" s="9">
        <f t="shared" si="69"/>
        <v>0.25779145800130704</v>
      </c>
      <c r="M630" s="9">
        <f t="shared" si="69"/>
        <v>0.11698013683445899</v>
      </c>
      <c r="N630" s="9">
        <f t="shared" si="68"/>
        <v>0.02423155069086667</v>
      </c>
      <c r="O630" s="9">
        <f t="shared" si="68"/>
        <v>0.22050410207668975</v>
      </c>
      <c r="P630" s="9">
        <f t="shared" si="68"/>
        <v>0.18424908943120188</v>
      </c>
      <c r="Q630" s="9">
        <f t="shared" si="68"/>
        <v>0</v>
      </c>
      <c r="R630" s="9">
        <f t="shared" si="68"/>
        <v>0.19624366296547574</v>
      </c>
    </row>
    <row r="631" spans="1:18" ht="11.25">
      <c r="A631" s="2">
        <v>1975</v>
      </c>
      <c r="B631" s="4">
        <f t="shared" si="72"/>
        <v>12425427.24880546</v>
      </c>
      <c r="C631" s="4">
        <f t="shared" si="73"/>
        <v>2978991.143138966</v>
      </c>
      <c r="D631" s="4">
        <f t="shared" si="73"/>
        <v>1389093.2560872945</v>
      </c>
      <c r="E631" s="4">
        <f t="shared" si="74"/>
        <v>271379.10348574864</v>
      </c>
      <c r="F631" s="4">
        <f t="shared" si="70"/>
        <v>2904870.4066237877</v>
      </c>
      <c r="G631" s="4">
        <f t="shared" si="75"/>
        <v>2428508.566893261</v>
      </c>
      <c r="H631" s="4">
        <f t="shared" si="71"/>
        <v>0</v>
      </c>
      <c r="I631" s="4">
        <f t="shared" si="76"/>
        <v>2452584.7725764015</v>
      </c>
      <c r="K631" s="9"/>
      <c r="L631" s="9">
        <f t="shared" si="69"/>
        <v>0.2397495943992877</v>
      </c>
      <c r="M631" s="9">
        <f t="shared" si="69"/>
        <v>0.11179440579967481</v>
      </c>
      <c r="N631" s="9">
        <f t="shared" si="68"/>
        <v>0.0218406255214957</v>
      </c>
      <c r="O631" s="9">
        <f t="shared" si="68"/>
        <v>0.23378434789057675</v>
      </c>
      <c r="P631" s="9">
        <f t="shared" si="68"/>
        <v>0.19544668511311994</v>
      </c>
      <c r="Q631" s="9">
        <f t="shared" si="68"/>
        <v>0</v>
      </c>
      <c r="R631" s="9">
        <f t="shared" si="68"/>
        <v>0.19738434127584506</v>
      </c>
    </row>
    <row r="632" spans="1:18" ht="11.25">
      <c r="A632" s="2">
        <v>1976</v>
      </c>
      <c r="B632" s="4">
        <f t="shared" si="72"/>
        <v>12757438.593762916</v>
      </c>
      <c r="C632" s="4">
        <f t="shared" si="73"/>
        <v>3007725.6523389285</v>
      </c>
      <c r="D632" s="4">
        <f t="shared" si="73"/>
        <v>1412133.4830499645</v>
      </c>
      <c r="E632" s="4">
        <f t="shared" si="74"/>
        <v>315797.25788731594</v>
      </c>
      <c r="F632" s="4">
        <f t="shared" si="70"/>
        <v>3097729.729838786</v>
      </c>
      <c r="G632" s="4">
        <f t="shared" si="75"/>
        <v>2433926.153371259</v>
      </c>
      <c r="H632" s="4">
        <f t="shared" si="71"/>
        <v>0</v>
      </c>
      <c r="I632" s="4">
        <f t="shared" si="76"/>
        <v>2490126.3172766613</v>
      </c>
      <c r="K632" s="9"/>
      <c r="L632" s="9">
        <f t="shared" si="69"/>
        <v>0.23576250281223374</v>
      </c>
      <c r="M632" s="9">
        <f t="shared" si="69"/>
        <v>0.11069098805933925</v>
      </c>
      <c r="N632" s="9">
        <f t="shared" si="68"/>
        <v>0.024753970443699296</v>
      </c>
      <c r="O632" s="9">
        <f t="shared" si="68"/>
        <v>0.24281753010774904</v>
      </c>
      <c r="P632" s="9">
        <f t="shared" si="68"/>
        <v>0.19078486135619735</v>
      </c>
      <c r="Q632" s="9">
        <f t="shared" si="68"/>
        <v>0</v>
      </c>
      <c r="R632" s="9">
        <f t="shared" si="68"/>
        <v>0.19519014722078135</v>
      </c>
    </row>
    <row r="633" spans="1:18" ht="11.25">
      <c r="A633" s="2">
        <v>1977</v>
      </c>
      <c r="B633" s="4">
        <f t="shared" si="72"/>
        <v>13017223.368367795</v>
      </c>
      <c r="C633" s="4">
        <f t="shared" si="73"/>
        <v>2757730.743460317</v>
      </c>
      <c r="D633" s="4">
        <f t="shared" si="73"/>
        <v>1382244.6506733566</v>
      </c>
      <c r="E633" s="4">
        <f t="shared" si="74"/>
        <v>332197.04702725273</v>
      </c>
      <c r="F633" s="4">
        <f t="shared" si="70"/>
        <v>3134964.5005158205</v>
      </c>
      <c r="G633" s="4">
        <f t="shared" si="75"/>
        <v>2871098.925095981</v>
      </c>
      <c r="H633" s="4">
        <f t="shared" si="71"/>
        <v>0</v>
      </c>
      <c r="I633" s="4">
        <f t="shared" si="76"/>
        <v>2538987.501595068</v>
      </c>
      <c r="K633" s="9"/>
      <c r="L633" s="9">
        <f t="shared" si="69"/>
        <v>0.21185245619750812</v>
      </c>
      <c r="M633" s="9">
        <f t="shared" si="69"/>
        <v>0.10618582869463918</v>
      </c>
      <c r="N633" s="9">
        <f t="shared" si="68"/>
        <v>0.02551980845888383</v>
      </c>
      <c r="O633" s="9">
        <f t="shared" si="68"/>
        <v>0.2408320431939325</v>
      </c>
      <c r="P633" s="9">
        <f t="shared" si="68"/>
        <v>0.220561547101729</v>
      </c>
      <c r="Q633" s="9">
        <f t="shared" si="68"/>
        <v>0</v>
      </c>
      <c r="R633" s="9">
        <f t="shared" si="68"/>
        <v>0.19504831635330744</v>
      </c>
    </row>
    <row r="634" spans="1:18" ht="11.25">
      <c r="A634" s="2">
        <v>1978</v>
      </c>
      <c r="B634" s="4">
        <f t="shared" si="72"/>
        <v>13806185.672663063</v>
      </c>
      <c r="C634" s="4">
        <f t="shared" si="73"/>
        <v>2882061.2112344736</v>
      </c>
      <c r="D634" s="4">
        <f t="shared" si="73"/>
        <v>1384942.6285263938</v>
      </c>
      <c r="E634" s="4">
        <f t="shared" si="74"/>
        <v>367027.11655540124</v>
      </c>
      <c r="F634" s="4">
        <f t="shared" si="70"/>
        <v>3328314.4384125774</v>
      </c>
      <c r="G634" s="4">
        <f t="shared" si="75"/>
        <v>3257856.8095573513</v>
      </c>
      <c r="H634" s="4">
        <f t="shared" si="71"/>
        <v>0</v>
      </c>
      <c r="I634" s="4">
        <f t="shared" si="76"/>
        <v>2585983.468376864</v>
      </c>
      <c r="K634" s="9"/>
      <c r="L634" s="9">
        <f t="shared" si="69"/>
        <v>0.2087514451541166</v>
      </c>
      <c r="M634" s="9">
        <f t="shared" si="69"/>
        <v>0.10031319738576669</v>
      </c>
      <c r="N634" s="9">
        <f t="shared" si="68"/>
        <v>0.02658425181707742</v>
      </c>
      <c r="O634" s="9">
        <f t="shared" si="68"/>
        <v>0.24107414729347051</v>
      </c>
      <c r="P634" s="9">
        <f t="shared" si="68"/>
        <v>0.23597080951968294</v>
      </c>
      <c r="Q634" s="9">
        <f t="shared" si="68"/>
        <v>0</v>
      </c>
      <c r="R634" s="9">
        <f t="shared" si="68"/>
        <v>0.18730614882988578</v>
      </c>
    </row>
    <row r="635" spans="1:18" ht="11.25">
      <c r="A635" s="2">
        <v>1979</v>
      </c>
      <c r="B635" s="4">
        <f t="shared" si="72"/>
        <v>14196786.654456116</v>
      </c>
      <c r="C635" s="4">
        <f t="shared" si="73"/>
        <v>2917909.870139492</v>
      </c>
      <c r="D635" s="4">
        <f t="shared" si="73"/>
        <v>1348833.844884411</v>
      </c>
      <c r="E635" s="4">
        <f t="shared" si="74"/>
        <v>367020.63855432044</v>
      </c>
      <c r="F635" s="4">
        <f t="shared" si="70"/>
        <v>3345625.5400578906</v>
      </c>
      <c r="G635" s="4">
        <f t="shared" si="75"/>
        <v>3581508.979813477</v>
      </c>
      <c r="H635" s="4">
        <f t="shared" si="71"/>
        <v>0</v>
      </c>
      <c r="I635" s="4">
        <f t="shared" si="76"/>
        <v>2635887.781006525</v>
      </c>
      <c r="K635" s="9"/>
      <c r="L635" s="9">
        <f t="shared" si="69"/>
        <v>0.20553312106184343</v>
      </c>
      <c r="M635" s="9">
        <f t="shared" si="69"/>
        <v>0.09500979888720355</v>
      </c>
      <c r="N635" s="9">
        <f t="shared" si="68"/>
        <v>0.025852374025717943</v>
      </c>
      <c r="O635" s="9">
        <f t="shared" si="68"/>
        <v>0.23566076052905668</v>
      </c>
      <c r="P635" s="9">
        <f t="shared" si="68"/>
        <v>0.25227603027261847</v>
      </c>
      <c r="Q635" s="9">
        <f t="shared" si="68"/>
        <v>0</v>
      </c>
      <c r="R635" s="9">
        <f t="shared" si="68"/>
        <v>0.1856679152235599</v>
      </c>
    </row>
    <row r="636" spans="1:18" ht="11.25">
      <c r="A636" s="2">
        <v>1980</v>
      </c>
      <c r="B636" s="4">
        <f t="shared" si="72"/>
        <v>14728439.253042731</v>
      </c>
      <c r="C636" s="4">
        <f t="shared" si="73"/>
        <v>3247138.5652126027</v>
      </c>
      <c r="D636" s="4">
        <f t="shared" si="73"/>
        <v>1475919.3231922837</v>
      </c>
      <c r="E636" s="4">
        <f t="shared" si="74"/>
        <v>339139.97955095157</v>
      </c>
      <c r="F636" s="4">
        <f t="shared" si="70"/>
        <v>3291925.9746199613</v>
      </c>
      <c r="G636" s="4">
        <f t="shared" si="75"/>
        <v>3694761.2725164862</v>
      </c>
      <c r="H636" s="4">
        <f aca="true" t="shared" si="77" ref="H636:H651">H91+H202+H311</f>
        <v>0</v>
      </c>
      <c r="I636" s="4">
        <f t="shared" si="76"/>
        <v>2679554.1379504474</v>
      </c>
      <c r="K636" s="9"/>
      <c r="L636" s="9">
        <f t="shared" si="69"/>
        <v>0.22046725450164587</v>
      </c>
      <c r="M636" s="9">
        <f t="shared" si="69"/>
        <v>0.10020880677410372</v>
      </c>
      <c r="N636" s="9">
        <f t="shared" si="68"/>
        <v>0.02302619943120511</v>
      </c>
      <c r="O636" s="9">
        <f t="shared" si="68"/>
        <v>0.223508134029876</v>
      </c>
      <c r="P636" s="9">
        <f t="shared" si="68"/>
        <v>0.2508589816638711</v>
      </c>
      <c r="Q636" s="9">
        <f t="shared" si="68"/>
        <v>0</v>
      </c>
      <c r="R636" s="9">
        <f t="shared" si="68"/>
        <v>0.1819306235992983</v>
      </c>
    </row>
    <row r="637" spans="1:18" ht="11.25">
      <c r="A637" s="2">
        <v>1981</v>
      </c>
      <c r="B637" s="4">
        <f t="shared" si="72"/>
        <v>13975928.143421486</v>
      </c>
      <c r="C637" s="4">
        <f aca="true" t="shared" si="78" ref="C637:D652">C92+C203+C312</f>
        <v>2723653.05443027</v>
      </c>
      <c r="D637" s="4">
        <f t="shared" si="78"/>
        <v>1109488.8755152528</v>
      </c>
      <c r="E637" s="4">
        <f t="shared" si="74"/>
        <v>396264.3190427363</v>
      </c>
      <c r="F637" s="4">
        <f t="shared" si="70"/>
        <v>3295608.5174087947</v>
      </c>
      <c r="G637" s="4">
        <f t="shared" si="75"/>
        <v>3733074.4861976877</v>
      </c>
      <c r="H637" s="4">
        <f t="shared" si="77"/>
        <v>0</v>
      </c>
      <c r="I637" s="4">
        <f t="shared" si="76"/>
        <v>2717838.890826744</v>
      </c>
      <c r="K637" s="9"/>
      <c r="L637" s="9">
        <f t="shared" si="69"/>
        <v>0.1948817299631225</v>
      </c>
      <c r="M637" s="9">
        <f t="shared" si="69"/>
        <v>0.07938570262594637</v>
      </c>
      <c r="N637" s="9">
        <f t="shared" si="68"/>
        <v>0.028353345479188028</v>
      </c>
      <c r="O637" s="9">
        <f t="shared" si="68"/>
        <v>0.23580605764348095</v>
      </c>
      <c r="P637" s="9">
        <f t="shared" si="68"/>
        <v>0.26710744702525235</v>
      </c>
      <c r="Q637" s="9">
        <f t="shared" si="68"/>
        <v>0</v>
      </c>
      <c r="R637" s="9">
        <f t="shared" si="68"/>
        <v>0.1944657172630098</v>
      </c>
    </row>
    <row r="638" spans="1:18" ht="11.25">
      <c r="A638" s="2">
        <v>1982</v>
      </c>
      <c r="B638" s="4">
        <f t="shared" si="72"/>
        <v>13720757.772492819</v>
      </c>
      <c r="C638" s="4">
        <f t="shared" si="78"/>
        <v>2532018.3138258047</v>
      </c>
      <c r="D638" s="4">
        <f t="shared" si="78"/>
        <v>1013768.0570665173</v>
      </c>
      <c r="E638" s="4">
        <f t="shared" si="74"/>
        <v>405044.7454520568</v>
      </c>
      <c r="F638" s="4">
        <f t="shared" si="70"/>
        <v>3242338.6166280764</v>
      </c>
      <c r="G638" s="4">
        <f t="shared" si="75"/>
        <v>3765188.4851290737</v>
      </c>
      <c r="H638" s="4">
        <f t="shared" si="77"/>
        <v>0</v>
      </c>
      <c r="I638" s="4">
        <f t="shared" si="76"/>
        <v>2762399.554391289</v>
      </c>
      <c r="K638" s="9"/>
      <c r="L638" s="9">
        <f t="shared" si="69"/>
        <v>0.1845392474533702</v>
      </c>
      <c r="M638" s="9">
        <f t="shared" si="69"/>
        <v>0.07388571927848658</v>
      </c>
      <c r="N638" s="9">
        <f t="shared" si="68"/>
        <v>0.02952058130958953</v>
      </c>
      <c r="O638" s="9">
        <f t="shared" si="68"/>
        <v>0.2363090049682439</v>
      </c>
      <c r="P638" s="9">
        <f t="shared" si="68"/>
        <v>0.2744154912987</v>
      </c>
      <c r="Q638" s="9">
        <f t="shared" si="68"/>
        <v>0</v>
      </c>
      <c r="R638" s="9">
        <f t="shared" si="68"/>
        <v>0.20132995569160975</v>
      </c>
    </row>
    <row r="639" spans="1:18" ht="11.25">
      <c r="A639" s="2">
        <v>1983</v>
      </c>
      <c r="B639" s="4">
        <f t="shared" si="72"/>
        <v>14610624.06499784</v>
      </c>
      <c r="C639" s="4">
        <f t="shared" si="78"/>
        <v>2749874.9033804596</v>
      </c>
      <c r="D639" s="4">
        <f t="shared" si="78"/>
        <v>1035402.509250904</v>
      </c>
      <c r="E639" s="4">
        <f t="shared" si="74"/>
        <v>460949.622291647</v>
      </c>
      <c r="F639" s="4">
        <f t="shared" si="70"/>
        <v>3470376.77941535</v>
      </c>
      <c r="G639" s="4">
        <f t="shared" si="75"/>
        <v>4067853.8982677404</v>
      </c>
      <c r="H639" s="4">
        <f t="shared" si="77"/>
        <v>0</v>
      </c>
      <c r="I639" s="4">
        <f t="shared" si="76"/>
        <v>2826166.3523917394</v>
      </c>
      <c r="K639" s="9"/>
      <c r="L639" s="9">
        <f t="shared" si="69"/>
        <v>0.18821063981573782</v>
      </c>
      <c r="M639" s="9">
        <f t="shared" si="69"/>
        <v>0.07086641232056483</v>
      </c>
      <c r="N639" s="9">
        <f t="shared" si="68"/>
        <v>0.03154893454523464</v>
      </c>
      <c r="O639" s="9">
        <f t="shared" si="68"/>
        <v>0.23752419910174882</v>
      </c>
      <c r="P639" s="9">
        <f t="shared" si="68"/>
        <v>0.27841753234982997</v>
      </c>
      <c r="Q639" s="9">
        <f t="shared" si="68"/>
        <v>0</v>
      </c>
      <c r="R639" s="9">
        <f t="shared" si="68"/>
        <v>0.1934322818668839</v>
      </c>
    </row>
    <row r="640" spans="1:18" ht="11.25">
      <c r="A640" s="2">
        <v>1984</v>
      </c>
      <c r="B640" s="4">
        <f t="shared" si="72"/>
        <v>15067029.232135108</v>
      </c>
      <c r="C640" s="4">
        <f t="shared" si="78"/>
        <v>2740118.0517077623</v>
      </c>
      <c r="D640" s="4">
        <f t="shared" si="78"/>
        <v>995144.8796457174</v>
      </c>
      <c r="E640" s="4">
        <f t="shared" si="74"/>
        <v>495150.8134795793</v>
      </c>
      <c r="F640" s="4">
        <f t="shared" si="70"/>
        <v>3465951.709328991</v>
      </c>
      <c r="G640" s="4">
        <f t="shared" si="75"/>
        <v>4474626.83152587</v>
      </c>
      <c r="H640" s="4">
        <f t="shared" si="77"/>
        <v>0</v>
      </c>
      <c r="I640" s="4">
        <f t="shared" si="76"/>
        <v>2896036.946447188</v>
      </c>
      <c r="K640" s="9"/>
      <c r="L640" s="9">
        <f t="shared" si="69"/>
        <v>0.18186186603153404</v>
      </c>
      <c r="M640" s="9">
        <f t="shared" si="69"/>
        <v>0.06604784953381936</v>
      </c>
      <c r="N640" s="9">
        <f t="shared" si="68"/>
        <v>0.03286320122240931</v>
      </c>
      <c r="O640" s="9">
        <f t="shared" si="68"/>
        <v>0.2300355070617886</v>
      </c>
      <c r="P640" s="9">
        <f t="shared" si="68"/>
        <v>0.29698135993406993</v>
      </c>
      <c r="Q640" s="9">
        <f t="shared" si="68"/>
        <v>0</v>
      </c>
      <c r="R640" s="9">
        <f t="shared" si="68"/>
        <v>0.19221021621637874</v>
      </c>
    </row>
    <row r="641" spans="1:18" ht="11.25">
      <c r="A641" s="2">
        <v>1985</v>
      </c>
      <c r="B641" s="4">
        <f t="shared" si="72"/>
        <v>15396957.98500184</v>
      </c>
      <c r="C641" s="4">
        <f t="shared" si="78"/>
        <v>2818471.1738798395</v>
      </c>
      <c r="D641" s="4">
        <f t="shared" si="78"/>
        <v>907297.0761353294</v>
      </c>
      <c r="E641" s="4">
        <f t="shared" si="74"/>
        <v>507248.34546229383</v>
      </c>
      <c r="F641" s="4">
        <f t="shared" si="70"/>
        <v>3562309.7538089296</v>
      </c>
      <c r="G641" s="4">
        <f t="shared" si="75"/>
        <v>4666893.92661088</v>
      </c>
      <c r="H641" s="4">
        <f t="shared" si="77"/>
        <v>0</v>
      </c>
      <c r="I641" s="4">
        <f t="shared" si="76"/>
        <v>2934737.709104568</v>
      </c>
      <c r="K641" s="9"/>
      <c r="L641" s="9">
        <f t="shared" si="69"/>
        <v>0.1830537679342445</v>
      </c>
      <c r="M641" s="9">
        <f t="shared" si="69"/>
        <v>0.058927034614183305</v>
      </c>
      <c r="N641" s="9">
        <f t="shared" si="68"/>
        <v>0.03294471193312366</v>
      </c>
      <c r="O641" s="9">
        <f t="shared" si="68"/>
        <v>0.23136451741174924</v>
      </c>
      <c r="P641" s="9">
        <f t="shared" si="68"/>
        <v>0.303104933530175</v>
      </c>
      <c r="Q641" s="9">
        <f t="shared" si="68"/>
        <v>0</v>
      </c>
      <c r="R641" s="9">
        <f t="shared" si="68"/>
        <v>0.19060503457652433</v>
      </c>
    </row>
    <row r="642" spans="1:18" ht="11.25">
      <c r="A642" s="2">
        <v>1986</v>
      </c>
      <c r="B642" s="4">
        <f t="shared" si="72"/>
        <v>15749755.208549824</v>
      </c>
      <c r="C642" s="4">
        <f t="shared" si="78"/>
        <v>2864322.0483975117</v>
      </c>
      <c r="D642" s="4">
        <f t="shared" si="78"/>
        <v>926662.4881729324</v>
      </c>
      <c r="E642" s="4">
        <f t="shared" si="74"/>
        <v>553069.0971422748</v>
      </c>
      <c r="F642" s="4">
        <f t="shared" si="70"/>
        <v>3679899.171374241</v>
      </c>
      <c r="G642" s="4">
        <f t="shared" si="75"/>
        <v>4701732.479654472</v>
      </c>
      <c r="H642" s="4">
        <f t="shared" si="77"/>
        <v>0</v>
      </c>
      <c r="I642" s="4">
        <f t="shared" si="76"/>
        <v>3024069.923808391</v>
      </c>
      <c r="K642" s="9"/>
      <c r="L642" s="9">
        <f t="shared" si="69"/>
        <v>0.18186454395447377</v>
      </c>
      <c r="M642" s="9">
        <f t="shared" si="69"/>
        <v>0.058836627992153785</v>
      </c>
      <c r="N642" s="9">
        <f t="shared" si="68"/>
        <v>0.0351160440158485</v>
      </c>
      <c r="O642" s="9">
        <f t="shared" si="68"/>
        <v>0.23364802326429757</v>
      </c>
      <c r="P642" s="9">
        <f t="shared" si="68"/>
        <v>0.2985273369266156</v>
      </c>
      <c r="Q642" s="9">
        <f t="shared" si="68"/>
        <v>0</v>
      </c>
      <c r="R642" s="9">
        <f t="shared" si="68"/>
        <v>0.19200742384661074</v>
      </c>
    </row>
    <row r="643" spans="1:18" ht="11.25">
      <c r="A643" s="2">
        <v>1987</v>
      </c>
      <c r="B643" s="4">
        <f t="shared" si="72"/>
        <v>16200430.704066534</v>
      </c>
      <c r="C643" s="4">
        <f t="shared" si="78"/>
        <v>2920205.530135127</v>
      </c>
      <c r="D643" s="4">
        <f t="shared" si="78"/>
        <v>935348.906642576</v>
      </c>
      <c r="E643" s="4">
        <f t="shared" si="74"/>
        <v>589708.0111013371</v>
      </c>
      <c r="F643" s="4">
        <f t="shared" si="70"/>
        <v>3850103.067349853</v>
      </c>
      <c r="G643" s="4">
        <f t="shared" si="75"/>
        <v>4850462.484198082</v>
      </c>
      <c r="H643" s="4">
        <f t="shared" si="77"/>
        <v>0</v>
      </c>
      <c r="I643" s="4">
        <f t="shared" si="76"/>
        <v>3054602.7046395577</v>
      </c>
      <c r="K643" s="9"/>
      <c r="L643" s="9">
        <f t="shared" si="69"/>
        <v>0.1802548082503828</v>
      </c>
      <c r="M643" s="9">
        <f t="shared" si="69"/>
        <v>0.05773605182038712</v>
      </c>
      <c r="N643" s="9">
        <f t="shared" si="68"/>
        <v>0.03640076130527272</v>
      </c>
      <c r="O643" s="9">
        <f t="shared" si="68"/>
        <v>0.23765436473139098</v>
      </c>
      <c r="P643" s="9">
        <f t="shared" si="68"/>
        <v>0.2994033043195912</v>
      </c>
      <c r="Q643" s="9">
        <f t="shared" si="68"/>
        <v>0</v>
      </c>
      <c r="R643" s="9">
        <f t="shared" si="68"/>
        <v>0.18855070957297512</v>
      </c>
    </row>
    <row r="644" spans="1:18" ht="11.25">
      <c r="A644" s="2">
        <v>1988</v>
      </c>
      <c r="B644" s="4">
        <f t="shared" si="72"/>
        <v>16637737.807271482</v>
      </c>
      <c r="C644" s="4">
        <f t="shared" si="78"/>
        <v>2911477.5815809853</v>
      </c>
      <c r="D644" s="4">
        <f t="shared" si="78"/>
        <v>933180.2944620858</v>
      </c>
      <c r="E644" s="4">
        <f t="shared" si="74"/>
        <v>603510.4123878129</v>
      </c>
      <c r="F644" s="4">
        <f t="shared" si="70"/>
        <v>4014942.686089638</v>
      </c>
      <c r="G644" s="4">
        <f t="shared" si="75"/>
        <v>5075265.589579722</v>
      </c>
      <c r="H644" s="4">
        <f t="shared" si="77"/>
        <v>0</v>
      </c>
      <c r="I644" s="4">
        <f t="shared" si="76"/>
        <v>3099361.2431712393</v>
      </c>
      <c r="K644" s="9"/>
      <c r="L644" s="9">
        <f t="shared" si="69"/>
        <v>0.17499239471778016</v>
      </c>
      <c r="M644" s="9">
        <f t="shared" si="69"/>
        <v>0.0560881716776569</v>
      </c>
      <c r="N644" s="9">
        <f t="shared" si="68"/>
        <v>0.03627358595133349</v>
      </c>
      <c r="O644" s="9">
        <f t="shared" si="68"/>
        <v>0.24131541995660716</v>
      </c>
      <c r="P644" s="9">
        <f t="shared" si="68"/>
        <v>0.3050454123253216</v>
      </c>
      <c r="Q644" s="9">
        <f t="shared" si="68"/>
        <v>0</v>
      </c>
      <c r="R644" s="9">
        <f t="shared" si="68"/>
        <v>0.1862850153713007</v>
      </c>
    </row>
    <row r="645" spans="1:18" ht="11.25">
      <c r="A645" s="2">
        <v>1989</v>
      </c>
      <c r="B645" s="4">
        <f t="shared" si="72"/>
        <v>17170191.68870167</v>
      </c>
      <c r="C645" s="4">
        <f t="shared" si="78"/>
        <v>2904722.8298729095</v>
      </c>
      <c r="D645" s="4">
        <f t="shared" si="78"/>
        <v>918996.2139802126</v>
      </c>
      <c r="E645" s="4">
        <f t="shared" si="74"/>
        <v>633627.4402586013</v>
      </c>
      <c r="F645" s="4">
        <f t="shared" si="70"/>
        <v>4196982.718806141</v>
      </c>
      <c r="G645" s="4">
        <f t="shared" si="75"/>
        <v>5313267.093888985</v>
      </c>
      <c r="H645" s="4">
        <f t="shared" si="77"/>
        <v>0</v>
      </c>
      <c r="I645" s="4">
        <f t="shared" si="76"/>
        <v>3202595.39189482</v>
      </c>
      <c r="K645" s="9"/>
      <c r="L645" s="9">
        <f t="shared" si="69"/>
        <v>0.1691724170898031</v>
      </c>
      <c r="M645" s="9">
        <f t="shared" si="69"/>
        <v>0.05352276961386112</v>
      </c>
      <c r="N645" s="9">
        <f t="shared" si="68"/>
        <v>0.03690275867307532</v>
      </c>
      <c r="O645" s="9">
        <f t="shared" si="68"/>
        <v>0.24443423782903015</v>
      </c>
      <c r="P645" s="9">
        <f t="shared" si="68"/>
        <v>0.30944716228096747</v>
      </c>
      <c r="Q645" s="9">
        <f t="shared" si="68"/>
        <v>0</v>
      </c>
      <c r="R645" s="9">
        <f t="shared" si="68"/>
        <v>0.18652065451326277</v>
      </c>
    </row>
    <row r="646" spans="1:18" ht="11.25">
      <c r="A646" s="2">
        <v>1990</v>
      </c>
      <c r="B646" s="4">
        <f t="shared" si="72"/>
        <v>17761941.767029233</v>
      </c>
      <c r="C646" s="4">
        <f t="shared" si="78"/>
        <v>2873379.0131337107</v>
      </c>
      <c r="D646" s="4">
        <f t="shared" si="78"/>
        <v>898452.145842623</v>
      </c>
      <c r="E646" s="4">
        <f t="shared" si="74"/>
        <v>686914.8008150203</v>
      </c>
      <c r="F646" s="4">
        <f t="shared" si="70"/>
        <v>4327906.301854549</v>
      </c>
      <c r="G646" s="4">
        <f t="shared" si="75"/>
        <v>5738470.511907261</v>
      </c>
      <c r="H646" s="4">
        <f t="shared" si="77"/>
        <v>0</v>
      </c>
      <c r="I646" s="4">
        <f t="shared" si="76"/>
        <v>3236818.9934760695</v>
      </c>
      <c r="K646" s="9"/>
      <c r="L646" s="9">
        <f t="shared" si="69"/>
        <v>0.16177167174748014</v>
      </c>
      <c r="M646" s="9">
        <f t="shared" si="69"/>
        <v>0.05058299129830405</v>
      </c>
      <c r="N646" s="9">
        <f t="shared" si="68"/>
        <v>0.03867340687323456</v>
      </c>
      <c r="O646" s="9">
        <f t="shared" si="68"/>
        <v>0.24366177744644252</v>
      </c>
      <c r="P646" s="9">
        <f t="shared" si="68"/>
        <v>0.3230767551867189</v>
      </c>
      <c r="Q646" s="9">
        <f t="shared" si="68"/>
        <v>0</v>
      </c>
      <c r="R646" s="9">
        <f t="shared" si="68"/>
        <v>0.18223339744781983</v>
      </c>
    </row>
    <row r="647" spans="1:18" ht="11.25">
      <c r="A647" s="2">
        <v>1991</v>
      </c>
      <c r="B647" s="4">
        <f t="shared" si="72"/>
        <v>18200540.667534683</v>
      </c>
      <c r="C647" s="4">
        <f t="shared" si="78"/>
        <v>2849260.2936485987</v>
      </c>
      <c r="D647" s="4">
        <f t="shared" si="78"/>
        <v>868368.1589462262</v>
      </c>
      <c r="E647" s="4">
        <f t="shared" si="74"/>
        <v>743162.0894518223</v>
      </c>
      <c r="F647" s="4">
        <f t="shared" si="70"/>
        <v>4481698.252793667</v>
      </c>
      <c r="G647" s="4">
        <f t="shared" si="75"/>
        <v>5990956.699273745</v>
      </c>
      <c r="H647" s="4">
        <f t="shared" si="77"/>
        <v>0</v>
      </c>
      <c r="I647" s="4">
        <f t="shared" si="76"/>
        <v>3267095.1734206253</v>
      </c>
      <c r="K647" s="9"/>
      <c r="L647" s="9">
        <f t="shared" si="69"/>
        <v>0.15654811281133987</v>
      </c>
      <c r="M647" s="9">
        <f t="shared" si="69"/>
        <v>0.047711118851275824</v>
      </c>
      <c r="N647" s="9">
        <f t="shared" si="68"/>
        <v>0.040831868845382265</v>
      </c>
      <c r="O647" s="9">
        <f t="shared" si="68"/>
        <v>0.24623984169810523</v>
      </c>
      <c r="P647" s="9">
        <f t="shared" si="68"/>
        <v>0.3291636665475629</v>
      </c>
      <c r="Q647" s="9">
        <f t="shared" si="68"/>
        <v>0</v>
      </c>
      <c r="R647" s="9">
        <f t="shared" si="68"/>
        <v>0.17950539124633394</v>
      </c>
    </row>
    <row r="648" spans="1:18" ht="11.25">
      <c r="A648" s="2">
        <v>1992</v>
      </c>
      <c r="B648" s="4">
        <f t="shared" si="72"/>
        <v>18365027.4038124</v>
      </c>
      <c r="C648" s="4">
        <f t="shared" si="78"/>
        <v>2700916.09955738</v>
      </c>
      <c r="D648" s="4">
        <f t="shared" si="78"/>
        <v>824941.1960948205</v>
      </c>
      <c r="E648" s="4">
        <f t="shared" si="74"/>
        <v>786019.1716749222</v>
      </c>
      <c r="F648" s="4">
        <f t="shared" si="70"/>
        <v>4577416.536957489</v>
      </c>
      <c r="G648" s="4">
        <f t="shared" si="75"/>
        <v>6120137.812923477</v>
      </c>
      <c r="H648" s="4">
        <f t="shared" si="77"/>
        <v>0</v>
      </c>
      <c r="I648" s="4">
        <f t="shared" si="76"/>
        <v>3355596.586604311</v>
      </c>
      <c r="K648" s="9"/>
      <c r="L648" s="9">
        <f t="shared" si="69"/>
        <v>0.1470684491871053</v>
      </c>
      <c r="M648" s="9">
        <f t="shared" si="69"/>
        <v>0.044919137769626784</v>
      </c>
      <c r="N648" s="9">
        <f t="shared" si="68"/>
        <v>0.04279978212892578</v>
      </c>
      <c r="O648" s="9">
        <f t="shared" si="68"/>
        <v>0.24924637662164675</v>
      </c>
      <c r="P648" s="9">
        <f t="shared" si="68"/>
        <v>0.33324958783633485</v>
      </c>
      <c r="Q648" s="9">
        <f t="shared" si="68"/>
        <v>0</v>
      </c>
      <c r="R648" s="9">
        <f t="shared" si="68"/>
        <v>0.18271666645636053</v>
      </c>
    </row>
    <row r="649" spans="1:18" ht="11.25">
      <c r="A649" s="2">
        <v>1993</v>
      </c>
      <c r="B649" s="4">
        <f t="shared" si="72"/>
        <v>18739580.612278257</v>
      </c>
      <c r="C649" s="4">
        <f t="shared" si="78"/>
        <v>2692534.3016306423</v>
      </c>
      <c r="D649" s="4">
        <f t="shared" si="78"/>
        <v>804643.0310134932</v>
      </c>
      <c r="E649" s="4">
        <f t="shared" si="74"/>
        <v>827562.5955477415</v>
      </c>
      <c r="F649" s="4">
        <f t="shared" si="70"/>
        <v>4696036.09776229</v>
      </c>
      <c r="G649" s="4">
        <f t="shared" si="75"/>
        <v>6344265.529938061</v>
      </c>
      <c r="H649" s="4">
        <f t="shared" si="77"/>
        <v>0</v>
      </c>
      <c r="I649" s="4">
        <f t="shared" si="76"/>
        <v>3374539.0563860266</v>
      </c>
      <c r="K649" s="9"/>
      <c r="L649" s="9">
        <f t="shared" si="69"/>
        <v>0.1436816734237095</v>
      </c>
      <c r="M649" s="9">
        <f t="shared" si="69"/>
        <v>0.04293815574966963</v>
      </c>
      <c r="N649" s="9">
        <f t="shared" si="68"/>
        <v>0.044161212178116666</v>
      </c>
      <c r="O649" s="9">
        <f t="shared" si="68"/>
        <v>0.25059451408882794</v>
      </c>
      <c r="P649" s="9">
        <f t="shared" si="68"/>
        <v>0.3385489601502218</v>
      </c>
      <c r="Q649" s="9">
        <f t="shared" si="68"/>
        <v>0</v>
      </c>
      <c r="R649" s="9">
        <f t="shared" si="68"/>
        <v>0.18007548440945437</v>
      </c>
    </row>
    <row r="650" spans="1:18" ht="11.25">
      <c r="A650" s="2">
        <v>1994</v>
      </c>
      <c r="B650" s="4">
        <f t="shared" si="72"/>
        <v>19423734.719040144</v>
      </c>
      <c r="C650" s="4">
        <f t="shared" si="78"/>
        <v>2741680.608432039</v>
      </c>
      <c r="D650" s="4">
        <f t="shared" si="78"/>
        <v>804431.8353791767</v>
      </c>
      <c r="E650" s="4">
        <f t="shared" si="74"/>
        <v>847688.6221684142</v>
      </c>
      <c r="F650" s="4">
        <f t="shared" si="70"/>
        <v>4832732.002611042</v>
      </c>
      <c r="G650" s="4">
        <f t="shared" si="75"/>
        <v>6803906.797417562</v>
      </c>
      <c r="H650" s="4">
        <f t="shared" si="77"/>
        <v>0</v>
      </c>
      <c r="I650" s="4">
        <f t="shared" si="76"/>
        <v>3393294.8530319114</v>
      </c>
      <c r="K650" s="9"/>
      <c r="L650" s="9">
        <f t="shared" si="69"/>
        <v>0.14115105298181935</v>
      </c>
      <c r="M650" s="9">
        <f t="shared" si="69"/>
        <v>0.04141488992797205</v>
      </c>
      <c r="N650" s="9">
        <f t="shared" si="68"/>
        <v>0.043641896598673485</v>
      </c>
      <c r="O650" s="9">
        <f t="shared" si="68"/>
        <v>0.24880549866003623</v>
      </c>
      <c r="P650" s="9">
        <f t="shared" si="68"/>
        <v>0.3502882888298522</v>
      </c>
      <c r="Q650" s="9">
        <f t="shared" si="68"/>
        <v>0</v>
      </c>
      <c r="R650" s="9">
        <f t="shared" si="68"/>
        <v>0.17469837300164676</v>
      </c>
    </row>
    <row r="651" spans="1:18" ht="11.25">
      <c r="A651" s="2">
        <v>1995</v>
      </c>
      <c r="B651" s="4">
        <f t="shared" si="72"/>
        <v>20003402.26604508</v>
      </c>
      <c r="C651" s="4">
        <f t="shared" si="78"/>
        <v>2806584.6536774877</v>
      </c>
      <c r="D651" s="4">
        <f t="shared" si="78"/>
        <v>805262.63126428</v>
      </c>
      <c r="E651" s="4">
        <f t="shared" si="74"/>
        <v>909749.8676620338</v>
      </c>
      <c r="F651" s="4">
        <f t="shared" si="70"/>
        <v>5027064.405771608</v>
      </c>
      <c r="G651" s="4">
        <f t="shared" si="75"/>
        <v>7037662.866145583</v>
      </c>
      <c r="H651" s="4">
        <f t="shared" si="77"/>
        <v>0</v>
      </c>
      <c r="I651" s="4">
        <f t="shared" si="76"/>
        <v>3417077.841524083</v>
      </c>
      <c r="K651" s="9"/>
      <c r="L651" s="9">
        <f t="shared" si="69"/>
        <v>0.14030536487493156</v>
      </c>
      <c r="M651" s="9">
        <f t="shared" si="69"/>
        <v>0.040256283433902584</v>
      </c>
      <c r="N651" s="9">
        <f t="shared" si="68"/>
        <v>0.045479756671508595</v>
      </c>
      <c r="O651" s="9">
        <f t="shared" si="68"/>
        <v>0.2513104690348019</v>
      </c>
      <c r="P651" s="9">
        <f t="shared" si="68"/>
        <v>0.35182329348501457</v>
      </c>
      <c r="Q651" s="9">
        <f t="shared" si="68"/>
        <v>0</v>
      </c>
      <c r="R651" s="9">
        <f t="shared" si="68"/>
        <v>0.17082483249984062</v>
      </c>
    </row>
    <row r="652" spans="1:18" ht="11.25">
      <c r="A652" s="2">
        <v>1996</v>
      </c>
      <c r="B652" s="4">
        <f t="shared" si="72"/>
        <v>20307803.44243565</v>
      </c>
      <c r="C652" s="4">
        <f t="shared" si="78"/>
        <v>2776167.542526394</v>
      </c>
      <c r="D652" s="4">
        <f t="shared" si="78"/>
        <v>771928.3493606893</v>
      </c>
      <c r="E652" s="4">
        <f t="shared" si="74"/>
        <v>942029.5777927029</v>
      </c>
      <c r="F652" s="4">
        <f>F107+F218+F327</f>
        <v>5103930.782245189</v>
      </c>
      <c r="G652" s="4">
        <f t="shared" si="75"/>
        <v>7177172.900565067</v>
      </c>
      <c r="H652" s="4">
        <f>H107+H218+H327</f>
        <v>0</v>
      </c>
      <c r="I652" s="4">
        <f t="shared" si="76"/>
        <v>3536574.289945603</v>
      </c>
      <c r="K652" s="9"/>
      <c r="L652" s="9">
        <f t="shared" si="69"/>
        <v>0.1367044717758717</v>
      </c>
      <c r="M652" s="9">
        <f t="shared" si="69"/>
        <v>0.03801141524482408</v>
      </c>
      <c r="N652" s="9">
        <f t="shared" si="68"/>
        <v>0.046387566260574324</v>
      </c>
      <c r="O652" s="9">
        <f t="shared" si="68"/>
        <v>0.2513285494766952</v>
      </c>
      <c r="P652" s="9">
        <f t="shared" si="68"/>
        <v>0.3534194587272538</v>
      </c>
      <c r="Q652" s="9">
        <f t="shared" si="68"/>
        <v>0</v>
      </c>
      <c r="R652" s="9">
        <f t="shared" si="68"/>
        <v>0.17414853851478082</v>
      </c>
    </row>
    <row r="653" spans="1:18" ht="11.25">
      <c r="A653" s="2">
        <v>1997</v>
      </c>
      <c r="B653" s="4">
        <f t="shared" si="72"/>
        <v>20510585.992192503</v>
      </c>
      <c r="C653" s="4">
        <f aca="true" t="shared" si="79" ref="C653:D656">C108+C219+C328</f>
        <v>2783065.1120014293</v>
      </c>
      <c r="D653" s="4">
        <f t="shared" si="79"/>
        <v>756110.763717661</v>
      </c>
      <c r="E653" s="4">
        <f t="shared" si="74"/>
        <v>977897.9759182689</v>
      </c>
      <c r="F653" s="4">
        <f>F108+F219+F328</f>
        <v>5079187.746870385</v>
      </c>
      <c r="G653" s="4">
        <f t="shared" si="75"/>
        <v>7474032.896410616</v>
      </c>
      <c r="H653" s="4">
        <f>H108+H219+H328</f>
        <v>0</v>
      </c>
      <c r="I653" s="4">
        <f t="shared" si="76"/>
        <v>3440291.4972741418</v>
      </c>
      <c r="K653" s="9"/>
      <c r="L653" s="9">
        <f t="shared" si="69"/>
        <v>0.13568920522606337</v>
      </c>
      <c r="M653" s="9">
        <f t="shared" si="69"/>
        <v>0.03686441547820622</v>
      </c>
      <c r="N653" s="9">
        <f t="shared" si="68"/>
        <v>0.047677719997396104</v>
      </c>
      <c r="O653" s="9">
        <f t="shared" si="68"/>
        <v>0.24763737851292073</v>
      </c>
      <c r="P653" s="9">
        <f t="shared" si="68"/>
        <v>0.36439879871085396</v>
      </c>
      <c r="Q653" s="9">
        <f t="shared" si="68"/>
        <v>0</v>
      </c>
      <c r="R653" s="9">
        <f t="shared" si="68"/>
        <v>0.16773248207455957</v>
      </c>
    </row>
    <row r="654" spans="1:18" ht="11.25">
      <c r="A654" s="2">
        <v>1998</v>
      </c>
      <c r="B654" s="4">
        <f t="shared" si="72"/>
        <v>20633269.37418646</v>
      </c>
      <c r="C654" s="4">
        <f t="shared" si="79"/>
        <v>2660542.1318274136</v>
      </c>
      <c r="D654" s="4">
        <f t="shared" si="79"/>
        <v>739957.2577911381</v>
      </c>
      <c r="E654" s="4">
        <f t="shared" si="74"/>
        <v>975962.2248811271</v>
      </c>
      <c r="F654" s="4">
        <f>F109+F220+F329</f>
        <v>5101132.984372709</v>
      </c>
      <c r="G654" s="4">
        <f t="shared" si="75"/>
        <v>7587729.581282105</v>
      </c>
      <c r="H654" s="4">
        <f>H109+H220+H329</f>
        <v>0</v>
      </c>
      <c r="I654" s="4">
        <f t="shared" si="76"/>
        <v>3567945.194031965</v>
      </c>
      <c r="K654" s="9"/>
      <c r="L654" s="9">
        <f t="shared" si="69"/>
        <v>0.1289442833114912</v>
      </c>
      <c r="M654" s="9">
        <f t="shared" si="69"/>
        <v>0.035862336907057105</v>
      </c>
      <c r="N654" s="9">
        <f t="shared" si="68"/>
        <v>0.04730041600203787</v>
      </c>
      <c r="O654" s="9">
        <f t="shared" si="68"/>
        <v>0.24722853619865753</v>
      </c>
      <c r="P654" s="9">
        <f t="shared" si="68"/>
        <v>0.36774247666125276</v>
      </c>
      <c r="Q654" s="9">
        <f t="shared" si="68"/>
        <v>0</v>
      </c>
      <c r="R654" s="9">
        <f t="shared" si="68"/>
        <v>0.17292195091950346</v>
      </c>
    </row>
    <row r="655" spans="1:18" ht="11.25">
      <c r="A655" s="2">
        <v>1999</v>
      </c>
      <c r="B655" s="4">
        <f t="shared" si="72"/>
        <v>21097105.606704198</v>
      </c>
      <c r="C655" s="4">
        <f t="shared" si="79"/>
        <v>2675818.2028858336</v>
      </c>
      <c r="D655" s="4">
        <f t="shared" si="79"/>
        <v>904198.11197834</v>
      </c>
      <c r="E655" s="4">
        <f t="shared" si="74"/>
        <v>1019274.1033905975</v>
      </c>
      <c r="F655" s="4">
        <f>F110+F221+F330</f>
        <v>5186226.09420849</v>
      </c>
      <c r="G655" s="4">
        <f t="shared" si="75"/>
        <v>7656393.923718971</v>
      </c>
      <c r="H655" s="4">
        <f>H110+H221+H330</f>
        <v>0</v>
      </c>
      <c r="I655" s="4">
        <f t="shared" si="76"/>
        <v>3655195.1705219653</v>
      </c>
      <c r="K655" s="9"/>
      <c r="L655" s="9">
        <f t="shared" si="69"/>
        <v>0.1268334269529142</v>
      </c>
      <c r="M655" s="9">
        <f t="shared" si="69"/>
        <v>0.042858870256164694</v>
      </c>
      <c r="N655" s="9">
        <f t="shared" si="68"/>
        <v>0.04831345694485667</v>
      </c>
      <c r="O655" s="9">
        <f t="shared" si="68"/>
        <v>0.24582642713607222</v>
      </c>
      <c r="P655" s="9">
        <f t="shared" si="68"/>
        <v>0.36291205374096136</v>
      </c>
      <c r="Q655" s="9">
        <f t="shared" si="68"/>
        <v>0</v>
      </c>
      <c r="R655" s="9">
        <f t="shared" si="68"/>
        <v>0.17325576496903083</v>
      </c>
    </row>
    <row r="656" spans="1:18" ht="11.25">
      <c r="A656" s="2">
        <v>2000</v>
      </c>
      <c r="B656" s="4">
        <f t="shared" si="72"/>
        <v>21796984.49777214</v>
      </c>
      <c r="C656" s="4">
        <f t="shared" si="79"/>
        <v>2718453.2612617323</v>
      </c>
      <c r="D656" s="4">
        <f t="shared" si="79"/>
        <v>1261804.973484419</v>
      </c>
      <c r="E656" s="4">
        <f t="shared" si="74"/>
        <v>1034142.3814099326</v>
      </c>
      <c r="F656" s="4">
        <f>F111+F222+F331</f>
        <v>5175419.844957767</v>
      </c>
      <c r="G656" s="4">
        <f t="shared" si="75"/>
        <v>7862527.241704536</v>
      </c>
      <c r="H656" s="4">
        <f>H111+H222+H331</f>
        <v>0</v>
      </c>
      <c r="I656" s="4">
        <f t="shared" si="76"/>
        <v>3744636.794953751</v>
      </c>
      <c r="K656" s="9"/>
      <c r="L656" s="9">
        <f t="shared" si="69"/>
        <v>0.12471694245319045</v>
      </c>
      <c r="M656" s="9">
        <f t="shared" si="69"/>
        <v>0.057888969623912316</v>
      </c>
      <c r="N656" s="9">
        <f t="shared" si="68"/>
        <v>0.04744428668633645</v>
      </c>
      <c r="O656" s="9">
        <f t="shared" si="68"/>
        <v>0.23743742376321572</v>
      </c>
      <c r="P656" s="9">
        <f t="shared" si="68"/>
        <v>0.3607162835991447</v>
      </c>
      <c r="Q656" s="9">
        <f t="shared" si="68"/>
        <v>0</v>
      </c>
      <c r="R656" s="9">
        <f t="shared" si="68"/>
        <v>0.1717960938742003</v>
      </c>
    </row>
    <row r="657" spans="2:20" ht="11.2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T657" s="6"/>
    </row>
    <row r="658" spans="2:20" ht="11.2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T658" s="6"/>
    </row>
    <row r="659" spans="2:20" ht="11.2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T659" s="6"/>
    </row>
    <row r="660" spans="2:20" ht="11.2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T660" s="6"/>
    </row>
    <row r="661" spans="1:20" ht="11.25">
      <c r="A661" s="2" t="s">
        <v>63</v>
      </c>
      <c r="B661" s="4"/>
      <c r="C661" s="4"/>
      <c r="D661" s="4"/>
      <c r="E661" s="4"/>
      <c r="F661" s="4"/>
      <c r="G661" s="4"/>
      <c r="H661" s="4"/>
      <c r="I661" s="4"/>
      <c r="J661" s="4"/>
      <c r="K661" s="4" t="s">
        <v>64</v>
      </c>
      <c r="L661" s="4"/>
      <c r="M661" s="4"/>
      <c r="N661" s="4"/>
      <c r="O661" s="4"/>
      <c r="P661" s="4"/>
      <c r="Q661" s="4"/>
      <c r="R661" s="4"/>
      <c r="T661" s="6"/>
    </row>
    <row r="662" spans="2:20" ht="11.2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T662" s="6"/>
    </row>
    <row r="663" spans="1:20" ht="11.25">
      <c r="A663" s="3" t="s">
        <v>5</v>
      </c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T663" s="6"/>
    </row>
    <row r="664" spans="2:20" ht="22.5">
      <c r="B664" s="3" t="s">
        <v>11</v>
      </c>
      <c r="C664" s="3" t="s">
        <v>12</v>
      </c>
      <c r="D664" s="3" t="s">
        <v>13</v>
      </c>
      <c r="E664" s="3" t="s">
        <v>14</v>
      </c>
      <c r="F664" s="3" t="s">
        <v>15</v>
      </c>
      <c r="G664" s="3" t="s">
        <v>16</v>
      </c>
      <c r="H664" s="3" t="s">
        <v>17</v>
      </c>
      <c r="I664" s="4" t="s">
        <v>50</v>
      </c>
      <c r="J664" s="4"/>
      <c r="K664" s="3" t="s">
        <v>11</v>
      </c>
      <c r="L664" s="3" t="s">
        <v>12</v>
      </c>
      <c r="M664" s="3" t="s">
        <v>13</v>
      </c>
      <c r="N664" s="3" t="s">
        <v>14</v>
      </c>
      <c r="O664" s="3" t="s">
        <v>15</v>
      </c>
      <c r="P664" s="3" t="s">
        <v>16</v>
      </c>
      <c r="Q664" s="3" t="s">
        <v>17</v>
      </c>
      <c r="R664" s="4" t="s">
        <v>50</v>
      </c>
      <c r="T664" s="6"/>
    </row>
    <row r="665" spans="1:20" ht="11.25">
      <c r="A665" s="2">
        <v>1900</v>
      </c>
      <c r="B665" s="4">
        <f aca="true" t="shared" si="80" ref="B665:C684">C11+C122+C231</f>
        <v>75267.49256488735</v>
      </c>
      <c r="C665" s="4">
        <f t="shared" si="80"/>
        <v>17785.50150086991</v>
      </c>
      <c r="D665" s="4">
        <f aca="true" t="shared" si="81" ref="D665:D696">E11+E122+E231+D340+E340</f>
        <v>145745.26382442293</v>
      </c>
      <c r="E665" s="4">
        <f aca="true" t="shared" si="82" ref="E665:E696">F11+F122+F231</f>
        <v>58897.207085967</v>
      </c>
      <c r="F665" s="4">
        <f aca="true" t="shared" si="83" ref="F665:F696">G11+G122+G231+C340+F340+G340+I340</f>
        <v>13084.801559602953</v>
      </c>
      <c r="G665" s="4">
        <f aca="true" t="shared" si="84" ref="G665:H684">H11+H122+H231</f>
        <v>11825.86852089089</v>
      </c>
      <c r="H665" s="4">
        <f t="shared" si="84"/>
        <v>562.3053232996396</v>
      </c>
      <c r="I665" s="4">
        <f>H340</f>
        <v>747121.8940458455</v>
      </c>
      <c r="J665" s="4"/>
      <c r="K665" s="9">
        <f>B665/SUM($B665:$I665)</f>
        <v>0.07032436913977046</v>
      </c>
      <c r="L665" s="9">
        <f aca="true" t="shared" si="85" ref="L665:R665">C665/SUM($B665:$I665)</f>
        <v>0.01661745502953821</v>
      </c>
      <c r="M665" s="9">
        <f t="shared" si="85"/>
        <v>0.13617357752054793</v>
      </c>
      <c r="N665" s="9">
        <f t="shared" si="85"/>
        <v>0.05502918712011496</v>
      </c>
      <c r="O665" s="9">
        <f t="shared" si="85"/>
        <v>0.01222546923832867</v>
      </c>
      <c r="P665" s="9">
        <f t="shared" si="85"/>
        <v>0.011049215470338245</v>
      </c>
      <c r="Q665" s="9">
        <f t="shared" si="85"/>
        <v>0.0005253764377880867</v>
      </c>
      <c r="R665" s="9">
        <f t="shared" si="85"/>
        <v>0.6980553500435736</v>
      </c>
      <c r="T665" s="6"/>
    </row>
    <row r="666" spans="1:20" ht="11.25">
      <c r="A666" s="2">
        <v>1901</v>
      </c>
      <c r="B666" s="4">
        <f t="shared" si="80"/>
        <v>110695.03481316235</v>
      </c>
      <c r="C666" s="4">
        <f t="shared" si="80"/>
        <v>20802.847367388546</v>
      </c>
      <c r="D666" s="4">
        <f t="shared" si="81"/>
        <v>128688.70001705112</v>
      </c>
      <c r="E666" s="4">
        <f t="shared" si="82"/>
        <v>61320.83966641611</v>
      </c>
      <c r="F666" s="4">
        <f t="shared" si="83"/>
        <v>14286.11311489212</v>
      </c>
      <c r="G666" s="4">
        <f t="shared" si="84"/>
        <v>12868.581612616877</v>
      </c>
      <c r="H666" s="4">
        <f t="shared" si="84"/>
        <v>558.7634960538893</v>
      </c>
      <c r="I666" s="4">
        <f aca="true" t="shared" si="86" ref="I666:I729">H341</f>
        <v>757332.0012293671</v>
      </c>
      <c r="J666" s="4"/>
      <c r="K666" s="9">
        <f aca="true" t="shared" si="87" ref="K666:K729">B666/SUM($B666:$I666)</f>
        <v>0.1000359193691857</v>
      </c>
      <c r="L666" s="9">
        <f aca="true" t="shared" si="88" ref="L666:L729">C666/SUM($B666:$I666)</f>
        <v>0.018799686593044096</v>
      </c>
      <c r="M666" s="9">
        <f aca="true" t="shared" si="89" ref="M666:M729">D666/SUM($B666:$I666)</f>
        <v>0.11629692732252804</v>
      </c>
      <c r="N666" s="9">
        <f aca="true" t="shared" si="90" ref="N666:N729">E666/SUM($B666:$I666)</f>
        <v>0.05541609506581916</v>
      </c>
      <c r="O666" s="9">
        <f aca="true" t="shared" si="91" ref="O666:O729">F666/SUM($B666:$I666)</f>
        <v>0.012910465786225874</v>
      </c>
      <c r="P666" s="9">
        <f aca="true" t="shared" si="92" ref="P666:P729">G666/SUM($B666:$I666)</f>
        <v>0.011629432112906811</v>
      </c>
      <c r="Q666" s="9">
        <f aca="true" t="shared" si="93" ref="Q666:Q729">H666/SUM($B666:$I666)</f>
        <v>0.0005049586924294887</v>
      </c>
      <c r="R666" s="9">
        <f aca="true" t="shared" si="94" ref="R666:R729">I666/SUM($B666:$I666)</f>
        <v>0.6844065150578608</v>
      </c>
      <c r="T666" s="6"/>
    </row>
    <row r="667" spans="1:20" ht="11.25">
      <c r="A667" s="2">
        <v>1902</v>
      </c>
      <c r="B667" s="4">
        <f t="shared" si="80"/>
        <v>98437.29187238005</v>
      </c>
      <c r="C667" s="4">
        <f t="shared" si="80"/>
        <v>21596.719303376995</v>
      </c>
      <c r="D667" s="4">
        <f t="shared" si="81"/>
        <v>143533.37689463323</v>
      </c>
      <c r="E667" s="4">
        <f t="shared" si="82"/>
        <v>67232.8565138965</v>
      </c>
      <c r="F667" s="4">
        <f t="shared" si="83"/>
        <v>15305.996644837742</v>
      </c>
      <c r="G667" s="4">
        <f t="shared" si="84"/>
        <v>13728.014700380783</v>
      </c>
      <c r="H667" s="4">
        <f t="shared" si="84"/>
        <v>563.9554928118656</v>
      </c>
      <c r="I667" s="4">
        <f t="shared" si="86"/>
        <v>766717.9431516172</v>
      </c>
      <c r="J667" s="4"/>
      <c r="K667" s="9">
        <f t="shared" si="87"/>
        <v>0.08733553456128994</v>
      </c>
      <c r="L667" s="9">
        <f t="shared" si="88"/>
        <v>0.01916104140264129</v>
      </c>
      <c r="M667" s="9">
        <f t="shared" si="89"/>
        <v>0.12734568332834414</v>
      </c>
      <c r="N667" s="9">
        <f t="shared" si="90"/>
        <v>0.05965033527472727</v>
      </c>
      <c r="O667" s="9">
        <f t="shared" si="91"/>
        <v>0.013579786415734253</v>
      </c>
      <c r="P667" s="9">
        <f t="shared" si="92"/>
        <v>0.012179769267498579</v>
      </c>
      <c r="Q667" s="9">
        <f t="shared" si="93"/>
        <v>0.0005003525950038829</v>
      </c>
      <c r="R667" s="9">
        <f t="shared" si="94"/>
        <v>0.6802474971547606</v>
      </c>
      <c r="T667" s="6"/>
    </row>
    <row r="668" spans="1:20" ht="11.25">
      <c r="A668" s="2">
        <v>1903</v>
      </c>
      <c r="B668" s="4">
        <f t="shared" si="80"/>
        <v>103051.49734092123</v>
      </c>
      <c r="C668" s="4">
        <f t="shared" si="80"/>
        <v>22736.837668225657</v>
      </c>
      <c r="D668" s="4">
        <f t="shared" si="81"/>
        <v>148406.27627362096</v>
      </c>
      <c r="E668" s="4">
        <f t="shared" si="82"/>
        <v>74175.60076758162</v>
      </c>
      <c r="F668" s="4">
        <f t="shared" si="83"/>
        <v>16325.880174783364</v>
      </c>
      <c r="G668" s="4">
        <f t="shared" si="84"/>
        <v>11493.247860857051</v>
      </c>
      <c r="H668" s="4">
        <f t="shared" si="84"/>
        <v>676.8406833787891</v>
      </c>
      <c r="I668" s="4">
        <f t="shared" si="86"/>
        <v>776799.3083953429</v>
      </c>
      <c r="J668" s="4"/>
      <c r="K668" s="9">
        <f t="shared" si="87"/>
        <v>0.08932528389623028</v>
      </c>
      <c r="L668" s="9">
        <f t="shared" si="88"/>
        <v>0.019708345167443478</v>
      </c>
      <c r="M668" s="9">
        <f t="shared" si="89"/>
        <v>0.1286389145445198</v>
      </c>
      <c r="N668" s="9">
        <f t="shared" si="90"/>
        <v>0.06429558781487603</v>
      </c>
      <c r="O668" s="9">
        <f t="shared" si="91"/>
        <v>0.014151311908102402</v>
      </c>
      <c r="P668" s="9">
        <f t="shared" si="92"/>
        <v>0.009962374682091348</v>
      </c>
      <c r="Q668" s="9">
        <f t="shared" si="93"/>
        <v>0.0005866871200843861</v>
      </c>
      <c r="R668" s="9">
        <f t="shared" si="94"/>
        <v>0.6733314948666523</v>
      </c>
      <c r="T668" s="6"/>
    </row>
    <row r="669" spans="1:20" ht="11.25">
      <c r="A669" s="2">
        <v>1904</v>
      </c>
      <c r="B669" s="4">
        <f t="shared" si="80"/>
        <v>104484.19542721083</v>
      </c>
      <c r="C669" s="4">
        <f t="shared" si="80"/>
        <v>25209.807766229424</v>
      </c>
      <c r="D669" s="4">
        <f t="shared" si="81"/>
        <v>156268.01496510973</v>
      </c>
      <c r="E669" s="4">
        <f t="shared" si="82"/>
        <v>89346.39647129424</v>
      </c>
      <c r="F669" s="4">
        <f t="shared" si="83"/>
        <v>17345.763704728986</v>
      </c>
      <c r="G669" s="4">
        <f t="shared" si="84"/>
        <v>14693.442403451852</v>
      </c>
      <c r="H669" s="4">
        <f t="shared" si="84"/>
        <v>861.4666033323546</v>
      </c>
      <c r="I669" s="4">
        <f t="shared" si="86"/>
        <v>785734.540775752</v>
      </c>
      <c r="J669" s="4"/>
      <c r="K669" s="9">
        <f t="shared" si="87"/>
        <v>0.08751183302681219</v>
      </c>
      <c r="L669" s="9">
        <f t="shared" si="88"/>
        <v>0.021114738730157775</v>
      </c>
      <c r="M669" s="9">
        <f t="shared" si="89"/>
        <v>0.13088391385073164</v>
      </c>
      <c r="N669" s="9">
        <f t="shared" si="90"/>
        <v>0.07483301084507366</v>
      </c>
      <c r="O669" s="9">
        <f t="shared" si="91"/>
        <v>0.014528126199797103</v>
      </c>
      <c r="P669" s="9">
        <f t="shared" si="92"/>
        <v>0.012306646693716956</v>
      </c>
      <c r="Q669" s="9">
        <f t="shared" si="93"/>
        <v>0.0007215303830474118</v>
      </c>
      <c r="R669" s="9">
        <f t="shared" si="94"/>
        <v>0.6581002002706633</v>
      </c>
      <c r="T669" s="6"/>
    </row>
    <row r="670" spans="1:20" ht="11.25">
      <c r="A670" s="2">
        <v>1905</v>
      </c>
      <c r="B670" s="4">
        <f t="shared" si="80"/>
        <v>105926.01907471546</v>
      </c>
      <c r="C670" s="4">
        <f t="shared" si="80"/>
        <v>26660.70932780236</v>
      </c>
      <c r="D670" s="4">
        <f t="shared" si="81"/>
        <v>196457.15842416577</v>
      </c>
      <c r="E670" s="4">
        <f t="shared" si="82"/>
        <v>85578.8857628436</v>
      </c>
      <c r="F670" s="4">
        <f t="shared" si="83"/>
        <v>18365.6472346746</v>
      </c>
      <c r="G670" s="4">
        <f t="shared" si="84"/>
        <v>11515.372402497309</v>
      </c>
      <c r="H670" s="4">
        <f t="shared" si="84"/>
        <v>1006.2889583113133</v>
      </c>
      <c r="I670" s="4">
        <f t="shared" si="86"/>
        <v>795366.5165965207</v>
      </c>
      <c r="J670" s="4"/>
      <c r="K670" s="9">
        <f t="shared" si="87"/>
        <v>0.08536386234061673</v>
      </c>
      <c r="L670" s="9">
        <f t="shared" si="88"/>
        <v>0.021485383297152202</v>
      </c>
      <c r="M670" s="9">
        <f t="shared" si="89"/>
        <v>0.1583212696374455</v>
      </c>
      <c r="N670" s="9">
        <f t="shared" si="90"/>
        <v>0.06896647572840328</v>
      </c>
      <c r="O670" s="9">
        <f t="shared" si="91"/>
        <v>0.01480054283198599</v>
      </c>
      <c r="P670" s="9">
        <f t="shared" si="92"/>
        <v>0.009280030281080945</v>
      </c>
      <c r="Q670" s="9">
        <f t="shared" si="93"/>
        <v>0.0008109500655507412</v>
      </c>
      <c r="R670" s="9">
        <f t="shared" si="94"/>
        <v>0.6409714858177646</v>
      </c>
      <c r="T670" s="6"/>
    </row>
    <row r="671" spans="1:20" ht="11.25">
      <c r="A671" s="2">
        <v>1906</v>
      </c>
      <c r="B671" s="4">
        <f t="shared" si="80"/>
        <v>105604.27956624783</v>
      </c>
      <c r="C671" s="4">
        <f t="shared" si="80"/>
        <v>28167.68523078685</v>
      </c>
      <c r="D671" s="4">
        <f t="shared" si="81"/>
        <v>221033.31282110288</v>
      </c>
      <c r="E671" s="4">
        <f t="shared" si="82"/>
        <v>86917.87643803765</v>
      </c>
      <c r="F671" s="4">
        <f t="shared" si="83"/>
        <v>19385.530764620224</v>
      </c>
      <c r="G671" s="4">
        <f t="shared" si="84"/>
        <v>11920.838492149422</v>
      </c>
      <c r="H671" s="4">
        <f t="shared" si="84"/>
        <v>1096.239420124677</v>
      </c>
      <c r="I671" s="4">
        <f t="shared" si="86"/>
        <v>804144.2435226665</v>
      </c>
      <c r="J671" s="4"/>
      <c r="K671" s="9">
        <f t="shared" si="87"/>
        <v>0.08261500234647623</v>
      </c>
      <c r="L671" s="9">
        <f t="shared" si="88"/>
        <v>0.02203578672184811</v>
      </c>
      <c r="M671" s="9">
        <f t="shared" si="89"/>
        <v>0.17291598155271276</v>
      </c>
      <c r="N671" s="9">
        <f t="shared" si="90"/>
        <v>0.0679964921438112</v>
      </c>
      <c r="O671" s="9">
        <f t="shared" si="91"/>
        <v>0.015165442879633579</v>
      </c>
      <c r="P671" s="9">
        <f t="shared" si="92"/>
        <v>0.009325759373066669</v>
      </c>
      <c r="Q671" s="9">
        <f t="shared" si="93"/>
        <v>0.0008575961375607516</v>
      </c>
      <c r="R671" s="9">
        <f t="shared" si="94"/>
        <v>0.6290879388448907</v>
      </c>
      <c r="T671" s="6"/>
    </row>
    <row r="672" spans="1:20" ht="11.25">
      <c r="A672" s="2">
        <v>1907</v>
      </c>
      <c r="B672" s="4">
        <f t="shared" si="80"/>
        <v>124343.8362874262</v>
      </c>
      <c r="C672" s="4">
        <f t="shared" si="80"/>
        <v>30498.90343509661</v>
      </c>
      <c r="D672" s="4">
        <f t="shared" si="81"/>
        <v>215425.88788392552</v>
      </c>
      <c r="E672" s="4">
        <f t="shared" si="82"/>
        <v>102276.71531746522</v>
      </c>
      <c r="F672" s="4">
        <f t="shared" si="83"/>
        <v>20405.414294565846</v>
      </c>
      <c r="G672" s="4">
        <f t="shared" si="84"/>
        <v>13870.356776954088</v>
      </c>
      <c r="H672" s="4">
        <f t="shared" si="84"/>
        <v>1018.0691724525834</v>
      </c>
      <c r="I672" s="4">
        <f t="shared" si="86"/>
        <v>812994.8912532389</v>
      </c>
      <c r="J672" s="4"/>
      <c r="K672" s="9">
        <f t="shared" si="87"/>
        <v>0.09414039105700821</v>
      </c>
      <c r="L672" s="9">
        <f t="shared" si="88"/>
        <v>0.02309063948737331</v>
      </c>
      <c r="M672" s="9">
        <f t="shared" si="89"/>
        <v>0.1630983725024955</v>
      </c>
      <c r="N672" s="9">
        <f t="shared" si="90"/>
        <v>0.07743343187318172</v>
      </c>
      <c r="O672" s="9">
        <f t="shared" si="91"/>
        <v>0.015448885435143563</v>
      </c>
      <c r="P672" s="9">
        <f t="shared" si="92"/>
        <v>0.010501210595307345</v>
      </c>
      <c r="Q672" s="9">
        <f t="shared" si="93"/>
        <v>0.00077077748989688</v>
      </c>
      <c r="R672" s="9">
        <f t="shared" si="94"/>
        <v>0.6155162915595934</v>
      </c>
      <c r="T672" s="6"/>
    </row>
    <row r="673" spans="1:20" ht="11.25">
      <c r="A673" s="2">
        <v>1908</v>
      </c>
      <c r="B673" s="4">
        <f t="shared" si="80"/>
        <v>120835.28290268804</v>
      </c>
      <c r="C673" s="4">
        <f t="shared" si="80"/>
        <v>32277.33111129231</v>
      </c>
      <c r="D673" s="4">
        <f t="shared" si="81"/>
        <v>220721.8293901687</v>
      </c>
      <c r="E673" s="4">
        <f t="shared" si="82"/>
        <v>104329.7064575067</v>
      </c>
      <c r="F673" s="4">
        <f t="shared" si="83"/>
        <v>22695.294001916303</v>
      </c>
      <c r="G673" s="4">
        <f t="shared" si="84"/>
        <v>14209.261107827935</v>
      </c>
      <c r="H673" s="4">
        <f t="shared" si="84"/>
        <v>1234.729420201648</v>
      </c>
      <c r="I673" s="4">
        <f t="shared" si="86"/>
        <v>821286.5754286498</v>
      </c>
      <c r="J673" s="4"/>
      <c r="K673" s="9">
        <f t="shared" si="87"/>
        <v>0.09033805726384439</v>
      </c>
      <c r="L673" s="9">
        <f t="shared" si="88"/>
        <v>0.02413096006573032</v>
      </c>
      <c r="M673" s="9">
        <f t="shared" si="89"/>
        <v>0.16501456183859348</v>
      </c>
      <c r="N673" s="9">
        <f t="shared" si="90"/>
        <v>0.077998269792346</v>
      </c>
      <c r="O673" s="9">
        <f t="shared" si="91"/>
        <v>0.016967302263992054</v>
      </c>
      <c r="P673" s="9">
        <f t="shared" si="92"/>
        <v>0.010623031723851924</v>
      </c>
      <c r="Q673" s="9">
        <f t="shared" si="93"/>
        <v>0.0009231000614063902</v>
      </c>
      <c r="R673" s="9">
        <f t="shared" si="94"/>
        <v>0.6140047169902355</v>
      </c>
      <c r="T673" s="6"/>
    </row>
    <row r="674" spans="1:20" ht="11.25">
      <c r="A674" s="2">
        <v>1909</v>
      </c>
      <c r="B674" s="4">
        <f t="shared" si="80"/>
        <v>120670.87693949098</v>
      </c>
      <c r="C674" s="4">
        <f t="shared" si="80"/>
        <v>34055.75878748845</v>
      </c>
      <c r="D674" s="4">
        <f t="shared" si="81"/>
        <v>240690.93889799004</v>
      </c>
      <c r="E674" s="4">
        <f t="shared" si="82"/>
        <v>107001.33534610353</v>
      </c>
      <c r="F674" s="4">
        <f t="shared" si="83"/>
        <v>23268.585469477803</v>
      </c>
      <c r="G674" s="4">
        <f t="shared" si="84"/>
        <v>12239.499619957856</v>
      </c>
      <c r="H674" s="4">
        <f t="shared" si="84"/>
        <v>1025.443084082596</v>
      </c>
      <c r="I674" s="4">
        <f t="shared" si="86"/>
        <v>829963.0288976969</v>
      </c>
      <c r="J674" s="4"/>
      <c r="K674" s="9">
        <f t="shared" si="87"/>
        <v>0.08815071481383391</v>
      </c>
      <c r="L674" s="9">
        <f t="shared" si="88"/>
        <v>0.02487791219210208</v>
      </c>
      <c r="M674" s="9">
        <f t="shared" si="89"/>
        <v>0.1758260058366005</v>
      </c>
      <c r="N674" s="9">
        <f t="shared" si="90"/>
        <v>0.07816504227050133</v>
      </c>
      <c r="O674" s="9">
        <f t="shared" si="91"/>
        <v>0.016997824942216827</v>
      </c>
      <c r="P674" s="9">
        <f t="shared" si="92"/>
        <v>0.00894101930662148</v>
      </c>
      <c r="Q674" s="9">
        <f t="shared" si="93"/>
        <v>0.0007490916048294736</v>
      </c>
      <c r="R674" s="9">
        <f t="shared" si="94"/>
        <v>0.6062923890332944</v>
      </c>
      <c r="T674" s="6"/>
    </row>
    <row r="675" spans="1:20" ht="11.25">
      <c r="A675" s="2">
        <v>1910</v>
      </c>
      <c r="B675" s="4">
        <f t="shared" si="80"/>
        <v>133669.08817097024</v>
      </c>
      <c r="C675" s="4">
        <f t="shared" si="80"/>
        <v>35834.18646368459</v>
      </c>
      <c r="D675" s="4">
        <f t="shared" si="81"/>
        <v>224592.52641539875</v>
      </c>
      <c r="E675" s="4">
        <f t="shared" si="82"/>
        <v>108859.07906455091</v>
      </c>
      <c r="F675" s="4">
        <f t="shared" si="83"/>
        <v>23841.876937039313</v>
      </c>
      <c r="G675" s="4">
        <f t="shared" si="84"/>
        <v>12589.804862595303</v>
      </c>
      <c r="H675" s="4">
        <f t="shared" si="84"/>
        <v>1257.7851844565932</v>
      </c>
      <c r="I675" s="4">
        <f t="shared" si="86"/>
        <v>837430.4747296922</v>
      </c>
      <c r="J675" s="4"/>
      <c r="K675" s="9">
        <f t="shared" si="87"/>
        <v>0.09699697436865012</v>
      </c>
      <c r="L675" s="9">
        <f t="shared" si="88"/>
        <v>0.026003077551435765</v>
      </c>
      <c r="M675" s="9">
        <f t="shared" si="89"/>
        <v>0.1629755676962563</v>
      </c>
      <c r="N675" s="9">
        <f t="shared" si="90"/>
        <v>0.07899359116083406</v>
      </c>
      <c r="O675" s="9">
        <f t="shared" si="91"/>
        <v>0.017300858095213315</v>
      </c>
      <c r="P675" s="9">
        <f t="shared" si="92"/>
        <v>0.009135791949156674</v>
      </c>
      <c r="Q675" s="9">
        <f t="shared" si="93"/>
        <v>0.0009127118241575606</v>
      </c>
      <c r="R675" s="9">
        <f t="shared" si="94"/>
        <v>0.6076814273542962</v>
      </c>
      <c r="T675" s="6"/>
    </row>
    <row r="676" spans="1:20" ht="11.25">
      <c r="A676" s="2">
        <v>1911</v>
      </c>
      <c r="B676" s="4">
        <f t="shared" si="80"/>
        <v>170357.9374213774</v>
      </c>
      <c r="C676" s="4">
        <f t="shared" si="80"/>
        <v>37612.61413988074</v>
      </c>
      <c r="D676" s="4">
        <f t="shared" si="81"/>
        <v>238988.88896141213</v>
      </c>
      <c r="E676" s="4">
        <f t="shared" si="82"/>
        <v>116095.8922584711</v>
      </c>
      <c r="F676" s="4">
        <f t="shared" si="83"/>
        <v>23410.336264236543</v>
      </c>
      <c r="G676" s="4">
        <f t="shared" si="84"/>
        <v>11786.849558848458</v>
      </c>
      <c r="H676" s="4">
        <f t="shared" si="84"/>
        <v>1562.3265064419052</v>
      </c>
      <c r="I676" s="4">
        <f t="shared" si="86"/>
        <v>845276.2578043693</v>
      </c>
      <c r="J676" s="4"/>
      <c r="K676" s="9">
        <f t="shared" si="87"/>
        <v>0.11788733393883014</v>
      </c>
      <c r="L676" s="9">
        <f t="shared" si="88"/>
        <v>0.026027849776397195</v>
      </c>
      <c r="M676" s="9">
        <f t="shared" si="89"/>
        <v>0.16537980787462034</v>
      </c>
      <c r="N676" s="9">
        <f t="shared" si="90"/>
        <v>0.08033811295653434</v>
      </c>
      <c r="O676" s="9">
        <f t="shared" si="91"/>
        <v>0.01619990339502694</v>
      </c>
      <c r="P676" s="9">
        <f t="shared" si="92"/>
        <v>0.008156475072797851</v>
      </c>
      <c r="Q676" s="9">
        <f t="shared" si="93"/>
        <v>0.001081126652354568</v>
      </c>
      <c r="R676" s="9">
        <f t="shared" si="94"/>
        <v>0.5849293903334386</v>
      </c>
      <c r="T676" s="6"/>
    </row>
    <row r="677" spans="1:20" ht="11.25">
      <c r="A677" s="2">
        <v>1912</v>
      </c>
      <c r="B677" s="4">
        <f t="shared" si="80"/>
        <v>186233.22590515355</v>
      </c>
      <c r="C677" s="4">
        <f t="shared" si="80"/>
        <v>39391.041816076875</v>
      </c>
      <c r="D677" s="4">
        <f t="shared" si="81"/>
        <v>261405.4773020242</v>
      </c>
      <c r="E677" s="4">
        <f t="shared" si="82"/>
        <v>137648.75012465083</v>
      </c>
      <c r="F677" s="4">
        <f t="shared" si="83"/>
        <v>22392.643509554626</v>
      </c>
      <c r="G677" s="4">
        <f t="shared" si="84"/>
        <v>11382.211258169282</v>
      </c>
      <c r="H677" s="4">
        <f t="shared" si="84"/>
        <v>238.91680782403557</v>
      </c>
      <c r="I677" s="4">
        <f t="shared" si="86"/>
        <v>853182.7803517524</v>
      </c>
      <c r="J677" s="4"/>
      <c r="K677" s="9">
        <f t="shared" si="87"/>
        <v>0.12318030267476837</v>
      </c>
      <c r="L677" s="9">
        <f t="shared" si="88"/>
        <v>0.026054429492887467</v>
      </c>
      <c r="M677" s="9">
        <f t="shared" si="89"/>
        <v>0.1729015091609095</v>
      </c>
      <c r="N677" s="9">
        <f t="shared" si="90"/>
        <v>0.09104505718970551</v>
      </c>
      <c r="O677" s="9">
        <f t="shared" si="91"/>
        <v>0.01481117341864611</v>
      </c>
      <c r="P677" s="9">
        <f t="shared" si="92"/>
        <v>0.007528539663505069</v>
      </c>
      <c r="Q677" s="9">
        <f t="shared" si="93"/>
        <v>0.0001580268212549916</v>
      </c>
      <c r="R677" s="9">
        <f t="shared" si="94"/>
        <v>0.5643209615783229</v>
      </c>
      <c r="T677" s="6"/>
    </row>
    <row r="678" spans="1:20" ht="11.25">
      <c r="A678" s="2">
        <v>1913</v>
      </c>
      <c r="B678" s="4">
        <f t="shared" si="80"/>
        <v>214505.81979190058</v>
      </c>
      <c r="C678" s="4">
        <f t="shared" si="80"/>
        <v>41169.469492272576</v>
      </c>
      <c r="D678" s="4">
        <f t="shared" si="81"/>
        <v>278449.2240265801</v>
      </c>
      <c r="E678" s="4">
        <f t="shared" si="82"/>
        <v>145918.95522902446</v>
      </c>
      <c r="F678" s="4">
        <f t="shared" si="83"/>
        <v>20649.238653498513</v>
      </c>
      <c r="G678" s="4">
        <f t="shared" si="84"/>
        <v>10949.992533982779</v>
      </c>
      <c r="H678" s="4">
        <f t="shared" si="84"/>
        <v>1825.9500362077451</v>
      </c>
      <c r="I678" s="4">
        <f t="shared" si="86"/>
        <v>860499.167876657</v>
      </c>
      <c r="J678" s="4"/>
      <c r="K678" s="9">
        <f t="shared" si="87"/>
        <v>0.13628348520715802</v>
      </c>
      <c r="L678" s="9">
        <f t="shared" si="88"/>
        <v>0.026156487464908052</v>
      </c>
      <c r="M678" s="9">
        <f t="shared" si="89"/>
        <v>0.17690909617457345</v>
      </c>
      <c r="N678" s="9">
        <f t="shared" si="90"/>
        <v>0.09270771205970602</v>
      </c>
      <c r="O678" s="9">
        <f t="shared" si="91"/>
        <v>0.013119225451800064</v>
      </c>
      <c r="P678" s="9">
        <f t="shared" si="92"/>
        <v>0.006956935466698605</v>
      </c>
      <c r="Q678" s="9">
        <f t="shared" si="93"/>
        <v>0.0011600936281819425</v>
      </c>
      <c r="R678" s="9">
        <f t="shared" si="94"/>
        <v>0.5467069645469739</v>
      </c>
      <c r="T678" s="6"/>
    </row>
    <row r="679" spans="1:20" ht="11.25">
      <c r="A679" s="2">
        <v>1914</v>
      </c>
      <c r="B679" s="4">
        <f t="shared" si="80"/>
        <v>236161.29630630687</v>
      </c>
      <c r="C679" s="4">
        <f t="shared" si="80"/>
        <v>42947.89716846871</v>
      </c>
      <c r="D679" s="4">
        <f t="shared" si="81"/>
        <v>265752.8406133648</v>
      </c>
      <c r="E679" s="4">
        <f t="shared" si="82"/>
        <v>172514.55841580083</v>
      </c>
      <c r="F679" s="4">
        <f t="shared" si="83"/>
        <v>14914.417239884346</v>
      </c>
      <c r="G679" s="4">
        <f t="shared" si="84"/>
        <v>9297.650490461734</v>
      </c>
      <c r="H679" s="4">
        <f t="shared" si="84"/>
        <v>2243.6260327926143</v>
      </c>
      <c r="I679" s="4">
        <f t="shared" si="86"/>
        <v>867214.4233380919</v>
      </c>
      <c r="J679" s="4"/>
      <c r="K679" s="9">
        <f t="shared" si="87"/>
        <v>0.14658873321195276</v>
      </c>
      <c r="L679" s="9">
        <f t="shared" si="88"/>
        <v>0.02665838110863601</v>
      </c>
      <c r="M679" s="9">
        <f t="shared" si="89"/>
        <v>0.1649566328703743</v>
      </c>
      <c r="N679" s="9">
        <f t="shared" si="90"/>
        <v>0.10708228221271122</v>
      </c>
      <c r="O679" s="9">
        <f t="shared" si="91"/>
        <v>0.009257594550774698</v>
      </c>
      <c r="P679" s="9">
        <f t="shared" si="92"/>
        <v>0.00577118617047445</v>
      </c>
      <c r="Q679" s="9">
        <f t="shared" si="93"/>
        <v>0.0013926511375591786</v>
      </c>
      <c r="R679" s="9">
        <f t="shared" si="94"/>
        <v>0.5382925387375175</v>
      </c>
      <c r="T679" s="6"/>
    </row>
    <row r="680" spans="1:20" ht="11.25">
      <c r="A680" s="2">
        <v>1915</v>
      </c>
      <c r="B680" s="4">
        <f t="shared" si="80"/>
        <v>228584.33210508619</v>
      </c>
      <c r="C680" s="4">
        <f t="shared" si="80"/>
        <v>44076.59859533628</v>
      </c>
      <c r="D680" s="4">
        <f t="shared" si="81"/>
        <v>205474.54177434303</v>
      </c>
      <c r="E680" s="4">
        <f t="shared" si="82"/>
        <v>193352.37526166308</v>
      </c>
      <c r="F680" s="4">
        <f t="shared" si="83"/>
        <v>16594.524627800438</v>
      </c>
      <c r="G680" s="4">
        <f t="shared" si="84"/>
        <v>8906.256813349517</v>
      </c>
      <c r="H680" s="4">
        <f t="shared" si="84"/>
        <v>2440.585860000628</v>
      </c>
      <c r="I680" s="4">
        <f t="shared" si="86"/>
        <v>874306.0938695484</v>
      </c>
      <c r="J680" s="4"/>
      <c r="K680" s="9">
        <f t="shared" si="87"/>
        <v>0.14524954152793676</v>
      </c>
      <c r="L680" s="9">
        <f t="shared" si="88"/>
        <v>0.028007631490422017</v>
      </c>
      <c r="M680" s="9">
        <f t="shared" si="89"/>
        <v>0.1305648673009909</v>
      </c>
      <c r="N680" s="9">
        <f t="shared" si="90"/>
        <v>0.12286206846050601</v>
      </c>
      <c r="O680" s="9">
        <f t="shared" si="91"/>
        <v>0.01054467325850649</v>
      </c>
      <c r="P680" s="9">
        <f t="shared" si="92"/>
        <v>0.005659310535222357</v>
      </c>
      <c r="Q680" s="9">
        <f t="shared" si="93"/>
        <v>0.0015508236017754986</v>
      </c>
      <c r="R680" s="9">
        <f t="shared" si="94"/>
        <v>0.55556108382464</v>
      </c>
      <c r="T680" s="6"/>
    </row>
    <row r="681" spans="1:20" ht="11.25">
      <c r="A681" s="2">
        <v>1916</v>
      </c>
      <c r="B681" s="4">
        <f t="shared" si="80"/>
        <v>294613.9023578755</v>
      </c>
      <c r="C681" s="4">
        <f t="shared" si="80"/>
        <v>45532.85500392692</v>
      </c>
      <c r="D681" s="4">
        <f t="shared" si="81"/>
        <v>207517.27306269653</v>
      </c>
      <c r="E681" s="4">
        <f t="shared" si="82"/>
        <v>193460.1859130424</v>
      </c>
      <c r="F681" s="4">
        <f t="shared" si="83"/>
        <v>23308.107909310733</v>
      </c>
      <c r="G681" s="4">
        <f t="shared" si="84"/>
        <v>7102.542268095881</v>
      </c>
      <c r="H681" s="4">
        <f t="shared" si="84"/>
        <v>2288.1115494242863</v>
      </c>
      <c r="I681" s="4">
        <f t="shared" si="86"/>
        <v>880454.4447161787</v>
      </c>
      <c r="J681" s="4"/>
      <c r="K681" s="9">
        <f t="shared" si="87"/>
        <v>0.1780921980200159</v>
      </c>
      <c r="L681" s="9">
        <f t="shared" si="88"/>
        <v>0.027524316282691058</v>
      </c>
      <c r="M681" s="9">
        <f t="shared" si="89"/>
        <v>0.12544284906814257</v>
      </c>
      <c r="N681" s="9">
        <f t="shared" si="90"/>
        <v>0.11694543082614865</v>
      </c>
      <c r="O681" s="9">
        <f t="shared" si="91"/>
        <v>0.014089600443276243</v>
      </c>
      <c r="P681" s="9">
        <f t="shared" si="92"/>
        <v>0.004293440852355798</v>
      </c>
      <c r="Q681" s="9">
        <f t="shared" si="93"/>
        <v>0.0013831486290723663</v>
      </c>
      <c r="R681" s="9">
        <f t="shared" si="94"/>
        <v>0.5322290158782973</v>
      </c>
      <c r="T681" s="6"/>
    </row>
    <row r="682" spans="1:20" ht="11.25">
      <c r="A682" s="2">
        <v>1917</v>
      </c>
      <c r="B682" s="4">
        <f t="shared" si="80"/>
        <v>341841.3452510998</v>
      </c>
      <c r="C682" s="4">
        <f t="shared" si="80"/>
        <v>42231.58242443125</v>
      </c>
      <c r="D682" s="4">
        <f t="shared" si="81"/>
        <v>235874.6112449182</v>
      </c>
      <c r="E682" s="4">
        <f t="shared" si="82"/>
        <v>209819.58715712145</v>
      </c>
      <c r="F682" s="4">
        <f t="shared" si="83"/>
        <v>33190.260443551306</v>
      </c>
      <c r="G682" s="4">
        <f t="shared" si="84"/>
        <v>5702.713488091479</v>
      </c>
      <c r="H682" s="4">
        <f t="shared" si="84"/>
        <v>3134.546644287646</v>
      </c>
      <c r="I682" s="4">
        <f t="shared" si="86"/>
        <v>886642.7068643346</v>
      </c>
      <c r="J682" s="4"/>
      <c r="K682" s="9">
        <f t="shared" si="87"/>
        <v>0.1944006390487726</v>
      </c>
      <c r="L682" s="9">
        <f t="shared" si="88"/>
        <v>0.024016540788299907</v>
      </c>
      <c r="M682" s="9">
        <f t="shared" si="89"/>
        <v>0.13413876290391583</v>
      </c>
      <c r="N682" s="9">
        <f t="shared" si="90"/>
        <v>0.11932161628469026</v>
      </c>
      <c r="O682" s="9">
        <f t="shared" si="91"/>
        <v>0.018874860896893848</v>
      </c>
      <c r="P682" s="9">
        <f t="shared" si="92"/>
        <v>0.003243057523023459</v>
      </c>
      <c r="Q682" s="9">
        <f t="shared" si="93"/>
        <v>0.001782575101704271</v>
      </c>
      <c r="R682" s="9">
        <f t="shared" si="94"/>
        <v>0.5042219474526998</v>
      </c>
      <c r="T682" s="6"/>
    </row>
    <row r="683" spans="1:20" ht="11.25">
      <c r="A683" s="2">
        <v>1918</v>
      </c>
      <c r="B683" s="4">
        <f t="shared" si="80"/>
        <v>395809.32587916666</v>
      </c>
      <c r="C683" s="4">
        <f t="shared" si="80"/>
        <v>38637.207746855085</v>
      </c>
      <c r="D683" s="4">
        <f t="shared" si="81"/>
        <v>204499.4390747493</v>
      </c>
      <c r="E683" s="4">
        <f t="shared" si="82"/>
        <v>231388.2510145719</v>
      </c>
      <c r="F683" s="4">
        <f t="shared" si="83"/>
        <v>39749.280545538204</v>
      </c>
      <c r="G683" s="4">
        <f t="shared" si="84"/>
        <v>5370.168081600634</v>
      </c>
      <c r="H683" s="4">
        <f t="shared" si="84"/>
        <v>3444.1960689399752</v>
      </c>
      <c r="I683" s="4">
        <f t="shared" si="86"/>
        <v>892871.2524360424</v>
      </c>
      <c r="J683" s="4"/>
      <c r="K683" s="9">
        <f t="shared" si="87"/>
        <v>0.21846565399791384</v>
      </c>
      <c r="L683" s="9">
        <f t="shared" si="88"/>
        <v>0.021325679581503373</v>
      </c>
      <c r="M683" s="9">
        <f t="shared" si="89"/>
        <v>0.11287279196981438</v>
      </c>
      <c r="N683" s="9">
        <f t="shared" si="90"/>
        <v>0.12771398317371635</v>
      </c>
      <c r="O683" s="9">
        <f t="shared" si="91"/>
        <v>0.021939484500621845</v>
      </c>
      <c r="P683" s="9">
        <f t="shared" si="92"/>
        <v>0.0029640465883913015</v>
      </c>
      <c r="Q683" s="9">
        <f t="shared" si="93"/>
        <v>0.0019010126783311856</v>
      </c>
      <c r="R683" s="9">
        <f t="shared" si="94"/>
        <v>0.49281734750970774</v>
      </c>
      <c r="T683" s="6"/>
    </row>
    <row r="684" spans="1:20" ht="11.25">
      <c r="A684" s="2">
        <v>1919</v>
      </c>
      <c r="B684" s="4">
        <f t="shared" si="80"/>
        <v>409074.44073562213</v>
      </c>
      <c r="C684" s="4">
        <f t="shared" si="80"/>
        <v>37223.36718881821</v>
      </c>
      <c r="D684" s="4">
        <f t="shared" si="81"/>
        <v>251734.59693201532</v>
      </c>
      <c r="E684" s="4">
        <f t="shared" si="82"/>
        <v>248338.38342174323</v>
      </c>
      <c r="F684" s="4">
        <f t="shared" si="83"/>
        <v>48828.74901802251</v>
      </c>
      <c r="G684" s="4">
        <f t="shared" si="84"/>
        <v>6994.101912641411</v>
      </c>
      <c r="H684" s="4">
        <f t="shared" si="84"/>
        <v>3489.1731699255924</v>
      </c>
      <c r="I684" s="4">
        <f t="shared" si="86"/>
        <v>898128.2940316136</v>
      </c>
      <c r="J684" s="4"/>
      <c r="K684" s="9">
        <f t="shared" si="87"/>
        <v>0.21487133852629098</v>
      </c>
      <c r="L684" s="9">
        <f t="shared" si="88"/>
        <v>0.019552027542796575</v>
      </c>
      <c r="M684" s="9">
        <f t="shared" si="89"/>
        <v>0.13222666686016757</v>
      </c>
      <c r="N684" s="9">
        <f t="shared" si="90"/>
        <v>0.13044276429817675</v>
      </c>
      <c r="O684" s="9">
        <f t="shared" si="91"/>
        <v>0.025647895872447205</v>
      </c>
      <c r="P684" s="9">
        <f t="shared" si="92"/>
        <v>0.0036737373204154956</v>
      </c>
      <c r="Q684" s="9">
        <f t="shared" si="93"/>
        <v>0.0018327307568366687</v>
      </c>
      <c r="R684" s="9">
        <f t="shared" si="94"/>
        <v>0.47175283882286856</v>
      </c>
      <c r="T684" s="6"/>
    </row>
    <row r="685" spans="1:20" ht="11.25">
      <c r="A685" s="2">
        <v>1920</v>
      </c>
      <c r="B685" s="4">
        <f aca="true" t="shared" si="95" ref="B685:C704">C31+C142+C251</f>
        <v>403397.431722395</v>
      </c>
      <c r="C685" s="4">
        <f t="shared" si="95"/>
        <v>38341.15685195167</v>
      </c>
      <c r="D685" s="4">
        <f t="shared" si="81"/>
        <v>181511.00240475422</v>
      </c>
      <c r="E685" s="4">
        <f t="shared" si="82"/>
        <v>268015.4429622096</v>
      </c>
      <c r="F685" s="4">
        <f t="shared" si="83"/>
        <v>46401.62849165651</v>
      </c>
      <c r="G685" s="4">
        <f aca="true" t="shared" si="96" ref="G685:H704">H31+H142+H251</f>
        <v>6286.981995897526</v>
      </c>
      <c r="H685" s="4">
        <f t="shared" si="96"/>
        <v>3711.150919683749</v>
      </c>
      <c r="I685" s="4">
        <f t="shared" si="86"/>
        <v>925134.4240945484</v>
      </c>
      <c r="J685" s="4"/>
      <c r="K685" s="9">
        <f t="shared" si="87"/>
        <v>0.21539812038278772</v>
      </c>
      <c r="L685" s="9">
        <f t="shared" si="88"/>
        <v>0.020472646749261757</v>
      </c>
      <c r="M685" s="9">
        <f t="shared" si="89"/>
        <v>0.0969196273259496</v>
      </c>
      <c r="N685" s="9">
        <f t="shared" si="90"/>
        <v>0.1431095443546307</v>
      </c>
      <c r="O685" s="9">
        <f t="shared" si="91"/>
        <v>0.02477661674029034</v>
      </c>
      <c r="P685" s="9">
        <f t="shared" si="92"/>
        <v>0.003356997338864253</v>
      </c>
      <c r="Q685" s="9">
        <f t="shared" si="93"/>
        <v>0.0019816064002778216</v>
      </c>
      <c r="R685" s="9">
        <f t="shared" si="94"/>
        <v>0.4939848407079378</v>
      </c>
      <c r="T685" s="6"/>
    </row>
    <row r="686" spans="1:20" ht="11.25">
      <c r="A686" s="2">
        <v>1921</v>
      </c>
      <c r="B686" s="4">
        <f t="shared" si="95"/>
        <v>375184.4179594552</v>
      </c>
      <c r="C686" s="4">
        <f t="shared" si="95"/>
        <v>39006.20935496714</v>
      </c>
      <c r="D686" s="4">
        <f t="shared" si="81"/>
        <v>116234.07099352898</v>
      </c>
      <c r="E686" s="4">
        <f t="shared" si="82"/>
        <v>272411.90577515133</v>
      </c>
      <c r="F686" s="4">
        <f t="shared" si="83"/>
        <v>48171.07939584732</v>
      </c>
      <c r="G686" s="4">
        <f t="shared" si="96"/>
        <v>4889.975223755402</v>
      </c>
      <c r="H686" s="4">
        <f t="shared" si="96"/>
        <v>3945.498630763017</v>
      </c>
      <c r="I686" s="4">
        <f t="shared" si="86"/>
        <v>938770.725730081</v>
      </c>
      <c r="J686" s="4"/>
      <c r="K686" s="9">
        <f t="shared" si="87"/>
        <v>0.20859642055047958</v>
      </c>
      <c r="L686" s="9">
        <f t="shared" si="88"/>
        <v>0.02168681656594828</v>
      </c>
      <c r="M686" s="9">
        <f t="shared" si="89"/>
        <v>0.06462424875512993</v>
      </c>
      <c r="N686" s="9">
        <f t="shared" si="90"/>
        <v>0.151456579058067</v>
      </c>
      <c r="O686" s="9">
        <f t="shared" si="91"/>
        <v>0.02678233491326016</v>
      </c>
      <c r="P686" s="9">
        <f t="shared" si="92"/>
        <v>0.0027187465135242858</v>
      </c>
      <c r="Q686" s="9">
        <f t="shared" si="93"/>
        <v>0.0021936329236171104</v>
      </c>
      <c r="R686" s="9">
        <f t="shared" si="94"/>
        <v>0.5219412207199737</v>
      </c>
      <c r="T686" s="6"/>
    </row>
    <row r="687" spans="1:20" ht="11.25">
      <c r="A687" s="2">
        <v>1922</v>
      </c>
      <c r="B687" s="4">
        <f t="shared" si="95"/>
        <v>364985.463647387</v>
      </c>
      <c r="C687" s="4">
        <f t="shared" si="95"/>
        <v>40108.035511896924</v>
      </c>
      <c r="D687" s="4">
        <f t="shared" si="81"/>
        <v>164167.2920870023</v>
      </c>
      <c r="E687" s="4">
        <f t="shared" si="82"/>
        <v>275344.1899719559</v>
      </c>
      <c r="F687" s="4">
        <f t="shared" si="83"/>
        <v>51488.16340347708</v>
      </c>
      <c r="G687" s="4">
        <f t="shared" si="96"/>
        <v>5887.611443227936</v>
      </c>
      <c r="H687" s="4">
        <f t="shared" si="96"/>
        <v>3633.4293261416315</v>
      </c>
      <c r="I687" s="4">
        <f t="shared" si="86"/>
        <v>952190.4660197987</v>
      </c>
      <c r="J687" s="4"/>
      <c r="K687" s="9">
        <f t="shared" si="87"/>
        <v>0.19646062537856343</v>
      </c>
      <c r="L687" s="9">
        <f t="shared" si="88"/>
        <v>0.021588941270782886</v>
      </c>
      <c r="M687" s="9">
        <f t="shared" si="89"/>
        <v>0.08836628327005609</v>
      </c>
      <c r="N687" s="9">
        <f t="shared" si="90"/>
        <v>0.14820944159163832</v>
      </c>
      <c r="O687" s="9">
        <f t="shared" si="91"/>
        <v>0.027714519588684965</v>
      </c>
      <c r="P687" s="9">
        <f t="shared" si="92"/>
        <v>0.0031691229961969686</v>
      </c>
      <c r="Q687" s="9">
        <f t="shared" si="93"/>
        <v>0.0019557650064996163</v>
      </c>
      <c r="R687" s="9">
        <f t="shared" si="94"/>
        <v>0.5125353008975777</v>
      </c>
      <c r="T687" s="6"/>
    </row>
    <row r="688" spans="1:20" ht="11.25">
      <c r="A688" s="2">
        <v>1923</v>
      </c>
      <c r="B688" s="4">
        <f t="shared" si="95"/>
        <v>375039.7698753232</v>
      </c>
      <c r="C688" s="4">
        <f t="shared" si="95"/>
        <v>47005.32166469807</v>
      </c>
      <c r="D688" s="4">
        <f t="shared" si="81"/>
        <v>191050.4491699799</v>
      </c>
      <c r="E688" s="4">
        <f t="shared" si="82"/>
        <v>277635.69769700035</v>
      </c>
      <c r="F688" s="4">
        <f t="shared" si="83"/>
        <v>54796.460613939664</v>
      </c>
      <c r="G688" s="4">
        <f t="shared" si="96"/>
        <v>5408.472134984621</v>
      </c>
      <c r="H688" s="4">
        <f t="shared" si="96"/>
        <v>3398.0655975857158</v>
      </c>
      <c r="I688" s="4">
        <f t="shared" si="86"/>
        <v>966079.5048366274</v>
      </c>
      <c r="J688" s="4"/>
      <c r="K688" s="9">
        <f t="shared" si="87"/>
        <v>0.19529113011073498</v>
      </c>
      <c r="L688" s="9">
        <f t="shared" si="88"/>
        <v>0.024476663880657706</v>
      </c>
      <c r="M688" s="9">
        <f t="shared" si="89"/>
        <v>0.0994840044269765</v>
      </c>
      <c r="N688" s="9">
        <f t="shared" si="90"/>
        <v>0.14457077226864287</v>
      </c>
      <c r="O688" s="9">
        <f t="shared" si="91"/>
        <v>0.028533674503165737</v>
      </c>
      <c r="P688" s="9">
        <f t="shared" si="92"/>
        <v>0.002816305683433771</v>
      </c>
      <c r="Q688" s="9">
        <f t="shared" si="93"/>
        <v>0.001769444533745136</v>
      </c>
      <c r="R688" s="9">
        <f t="shared" si="94"/>
        <v>0.5030580045926433</v>
      </c>
      <c r="T688" s="6"/>
    </row>
    <row r="689" spans="1:20" ht="11.25">
      <c r="A689" s="2">
        <v>1924</v>
      </c>
      <c r="B689" s="4">
        <f t="shared" si="95"/>
        <v>374256.7902657028</v>
      </c>
      <c r="C689" s="4">
        <f t="shared" si="95"/>
        <v>44064.13350106607</v>
      </c>
      <c r="D689" s="4">
        <f t="shared" si="81"/>
        <v>222234.53383742133</v>
      </c>
      <c r="E689" s="4">
        <f t="shared" si="82"/>
        <v>288817.82003851514</v>
      </c>
      <c r="F689" s="4">
        <f t="shared" si="83"/>
        <v>57097.70835519126</v>
      </c>
      <c r="G689" s="4">
        <f t="shared" si="96"/>
        <v>5426.344851445716</v>
      </c>
      <c r="H689" s="4">
        <f t="shared" si="96"/>
        <v>7054.90696630491</v>
      </c>
      <c r="I689" s="4">
        <f t="shared" si="86"/>
        <v>980097.6081635547</v>
      </c>
      <c r="J689" s="4"/>
      <c r="K689" s="9">
        <f t="shared" si="87"/>
        <v>0.189109329927224</v>
      </c>
      <c r="L689" s="9">
        <f t="shared" si="88"/>
        <v>0.022265297456044542</v>
      </c>
      <c r="M689" s="9">
        <f t="shared" si="89"/>
        <v>0.11229355050805365</v>
      </c>
      <c r="N689" s="9">
        <f t="shared" si="90"/>
        <v>0.1459376178044736</v>
      </c>
      <c r="O689" s="9">
        <f t="shared" si="91"/>
        <v>0.028851071372050372</v>
      </c>
      <c r="P689" s="9">
        <f t="shared" si="92"/>
        <v>0.0027418939762787267</v>
      </c>
      <c r="Q689" s="9">
        <f t="shared" si="93"/>
        <v>0.003564794985148166</v>
      </c>
      <c r="R689" s="9">
        <f t="shared" si="94"/>
        <v>0.49523644397072686</v>
      </c>
      <c r="T689" s="6"/>
    </row>
    <row r="690" spans="1:20" ht="11.25">
      <c r="A690" s="2">
        <v>1925</v>
      </c>
      <c r="B690" s="4">
        <f t="shared" si="95"/>
        <v>382386.4853937439</v>
      </c>
      <c r="C690" s="4">
        <f t="shared" si="95"/>
        <v>45841.53315466581</v>
      </c>
      <c r="D690" s="4">
        <f t="shared" si="81"/>
        <v>262340.7067240508</v>
      </c>
      <c r="E690" s="4">
        <f t="shared" si="82"/>
        <v>289056.16739593545</v>
      </c>
      <c r="F690" s="4">
        <f t="shared" si="83"/>
        <v>57365.56999436843</v>
      </c>
      <c r="G690" s="4">
        <f t="shared" si="96"/>
        <v>5370.130454829137</v>
      </c>
      <c r="H690" s="4">
        <f t="shared" si="96"/>
        <v>6350.4155804054435</v>
      </c>
      <c r="I690" s="4">
        <f t="shared" si="86"/>
        <v>993896.458636253</v>
      </c>
      <c r="J690" s="4"/>
      <c r="K690" s="9">
        <f t="shared" si="87"/>
        <v>0.18720507562463065</v>
      </c>
      <c r="L690" s="9">
        <f t="shared" si="88"/>
        <v>0.022442654248440733</v>
      </c>
      <c r="M690" s="9">
        <f t="shared" si="89"/>
        <v>0.1284342248422425</v>
      </c>
      <c r="N690" s="9">
        <f t="shared" si="90"/>
        <v>0.1415133215845795</v>
      </c>
      <c r="O690" s="9">
        <f t="shared" si="91"/>
        <v>0.028084480700168293</v>
      </c>
      <c r="P690" s="9">
        <f t="shared" si="92"/>
        <v>0.002629056507777062</v>
      </c>
      <c r="Q690" s="9">
        <f t="shared" si="93"/>
        <v>0.0031089750145157297</v>
      </c>
      <c r="R690" s="9">
        <f t="shared" si="94"/>
        <v>0.48658221147764563</v>
      </c>
      <c r="T690" s="6"/>
    </row>
    <row r="691" spans="1:20" ht="11.25">
      <c r="A691" s="2">
        <v>1926</v>
      </c>
      <c r="B691" s="4">
        <f t="shared" si="95"/>
        <v>381988.79599388957</v>
      </c>
      <c r="C691" s="4">
        <f t="shared" si="95"/>
        <v>44729.395728690935</v>
      </c>
      <c r="D691" s="4">
        <f t="shared" si="81"/>
        <v>346621.01449111174</v>
      </c>
      <c r="E691" s="4">
        <f t="shared" si="82"/>
        <v>292253.7125370243</v>
      </c>
      <c r="F691" s="4">
        <f t="shared" si="83"/>
        <v>70773.17716432287</v>
      </c>
      <c r="G691" s="4">
        <f t="shared" si="96"/>
        <v>4945.54996525653</v>
      </c>
      <c r="H691" s="4">
        <f t="shared" si="96"/>
        <v>5628.065535185644</v>
      </c>
      <c r="I691" s="4">
        <f t="shared" si="86"/>
        <v>1008174.1162116431</v>
      </c>
      <c r="J691" s="4"/>
      <c r="K691" s="9">
        <f t="shared" si="87"/>
        <v>0.17724761963709176</v>
      </c>
      <c r="L691" s="9">
        <f t="shared" si="88"/>
        <v>0.020755003821742432</v>
      </c>
      <c r="M691" s="9">
        <f t="shared" si="89"/>
        <v>0.16083652290086076</v>
      </c>
      <c r="N691" s="9">
        <f t="shared" si="90"/>
        <v>0.13560940902077942</v>
      </c>
      <c r="O691" s="9">
        <f t="shared" si="91"/>
        <v>0.0328396469165841</v>
      </c>
      <c r="P691" s="9">
        <f t="shared" si="92"/>
        <v>0.002294797565612485</v>
      </c>
      <c r="Q691" s="9">
        <f t="shared" si="93"/>
        <v>0.0026114933991131187</v>
      </c>
      <c r="R691" s="9">
        <f t="shared" si="94"/>
        <v>0.46780550673821586</v>
      </c>
      <c r="T691" s="6"/>
    </row>
    <row r="692" spans="1:20" ht="11.25">
      <c r="A692" s="2">
        <v>1927</v>
      </c>
      <c r="B692" s="4">
        <f t="shared" si="95"/>
        <v>401800.103820723</v>
      </c>
      <c r="C692" s="4">
        <f t="shared" si="95"/>
        <v>46126.16780097137</v>
      </c>
      <c r="D692" s="4">
        <f t="shared" si="81"/>
        <v>361954.16295951145</v>
      </c>
      <c r="E692" s="4">
        <f t="shared" si="82"/>
        <v>289403.0603099851</v>
      </c>
      <c r="F692" s="4">
        <f t="shared" si="83"/>
        <v>75372.80513913668</v>
      </c>
      <c r="G692" s="4">
        <f t="shared" si="96"/>
        <v>5799.752931782346</v>
      </c>
      <c r="H692" s="4">
        <f t="shared" si="96"/>
        <v>6122.373547590182</v>
      </c>
      <c r="I692" s="4">
        <f t="shared" si="86"/>
        <v>1022230.7495330847</v>
      </c>
      <c r="J692" s="4"/>
      <c r="K692" s="9">
        <f t="shared" si="87"/>
        <v>0.1819080200221606</v>
      </c>
      <c r="L692" s="9">
        <f t="shared" si="88"/>
        <v>0.020882821522685443</v>
      </c>
      <c r="M692" s="9">
        <f t="shared" si="89"/>
        <v>0.1638684621946266</v>
      </c>
      <c r="N692" s="9">
        <f t="shared" si="90"/>
        <v>0.13102221027009142</v>
      </c>
      <c r="O692" s="9">
        <f t="shared" si="91"/>
        <v>0.03412372872978172</v>
      </c>
      <c r="P692" s="9">
        <f t="shared" si="92"/>
        <v>0.0026257374311405906</v>
      </c>
      <c r="Q692" s="9">
        <f t="shared" si="93"/>
        <v>0.002771798312862311</v>
      </c>
      <c r="R692" s="9">
        <f t="shared" si="94"/>
        <v>0.46279722151665126</v>
      </c>
      <c r="T692" s="6"/>
    </row>
    <row r="693" spans="1:20" ht="11.25">
      <c r="A693" s="2">
        <v>1928</v>
      </c>
      <c r="B693" s="4">
        <f t="shared" si="95"/>
        <v>418279.89600162447</v>
      </c>
      <c r="C693" s="4">
        <f t="shared" si="95"/>
        <v>47923.65791811279</v>
      </c>
      <c r="D693" s="4">
        <f t="shared" si="81"/>
        <v>357879.48519327695</v>
      </c>
      <c r="E693" s="4">
        <f t="shared" si="82"/>
        <v>298298.3060575543</v>
      </c>
      <c r="F693" s="4">
        <f t="shared" si="83"/>
        <v>85572.79970701234</v>
      </c>
      <c r="G693" s="4">
        <f t="shared" si="96"/>
        <v>5889.605662117278</v>
      </c>
      <c r="H693" s="4">
        <f t="shared" si="96"/>
        <v>7253.505636482471</v>
      </c>
      <c r="I693" s="4">
        <f t="shared" si="86"/>
        <v>1036772.6689395093</v>
      </c>
      <c r="J693" s="4"/>
      <c r="K693" s="9">
        <f t="shared" si="87"/>
        <v>0.18525420412789828</v>
      </c>
      <c r="L693" s="9">
        <f t="shared" si="88"/>
        <v>0.0212251633209815</v>
      </c>
      <c r="M693" s="9">
        <f t="shared" si="89"/>
        <v>0.1585031454701447</v>
      </c>
      <c r="N693" s="9">
        <f t="shared" si="90"/>
        <v>0.13211492067784636</v>
      </c>
      <c r="O693" s="9">
        <f t="shared" si="91"/>
        <v>0.037899791637743575</v>
      </c>
      <c r="P693" s="9">
        <f t="shared" si="92"/>
        <v>0.002608478724395739</v>
      </c>
      <c r="Q693" s="9">
        <f t="shared" si="93"/>
        <v>0.0032125436260952065</v>
      </c>
      <c r="R693" s="9">
        <f t="shared" si="94"/>
        <v>0.45918175241489456</v>
      </c>
      <c r="T693" s="6"/>
    </row>
    <row r="694" spans="1:20" ht="11.25">
      <c r="A694" s="2">
        <v>1929</v>
      </c>
      <c r="B694" s="4">
        <f t="shared" si="95"/>
        <v>434333.2432166071</v>
      </c>
      <c r="C694" s="4">
        <f t="shared" si="95"/>
        <v>48860.01482533404</v>
      </c>
      <c r="D694" s="4">
        <f t="shared" si="81"/>
        <v>380790.2207742062</v>
      </c>
      <c r="E694" s="4">
        <f t="shared" si="82"/>
        <v>308858.8793100669</v>
      </c>
      <c r="F694" s="4">
        <f t="shared" si="83"/>
        <v>85753.27066522167</v>
      </c>
      <c r="G694" s="4">
        <f t="shared" si="96"/>
        <v>5662.866737076113</v>
      </c>
      <c r="H694" s="4">
        <f t="shared" si="96"/>
        <v>7470.980264444775</v>
      </c>
      <c r="I694" s="4">
        <f t="shared" si="86"/>
        <v>1051091.8161442715</v>
      </c>
      <c r="J694" s="4"/>
      <c r="K694" s="9">
        <f t="shared" si="87"/>
        <v>0.18698521695329132</v>
      </c>
      <c r="L694" s="9">
        <f t="shared" si="88"/>
        <v>0.02103477137691677</v>
      </c>
      <c r="M694" s="9">
        <f t="shared" si="89"/>
        <v>0.16393435952045537</v>
      </c>
      <c r="N694" s="9">
        <f t="shared" si="90"/>
        <v>0.13296712940515507</v>
      </c>
      <c r="O694" s="9">
        <f t="shared" si="91"/>
        <v>0.03691772198011136</v>
      </c>
      <c r="P694" s="9">
        <f t="shared" si="92"/>
        <v>0.00243792613608828</v>
      </c>
      <c r="Q694" s="9">
        <f t="shared" si="93"/>
        <v>0.0032163388076290587</v>
      </c>
      <c r="R694" s="9">
        <f t="shared" si="94"/>
        <v>0.4525065358203528</v>
      </c>
      <c r="T694" s="6"/>
    </row>
    <row r="695" spans="1:20" ht="11.25">
      <c r="A695" s="2">
        <v>1930</v>
      </c>
      <c r="B695" s="4">
        <f t="shared" si="95"/>
        <v>418061.6277269309</v>
      </c>
      <c r="C695" s="4">
        <f t="shared" si="95"/>
        <v>53539.19905257981</v>
      </c>
      <c r="D695" s="4">
        <f t="shared" si="81"/>
        <v>336867.7403590187</v>
      </c>
      <c r="E695" s="4">
        <f t="shared" si="82"/>
        <v>287255.07258963306</v>
      </c>
      <c r="F695" s="4">
        <f t="shared" si="83"/>
        <v>97381.78226509158</v>
      </c>
      <c r="G695" s="4">
        <f t="shared" si="96"/>
        <v>5445.572131680703</v>
      </c>
      <c r="H695" s="4">
        <f t="shared" si="96"/>
        <v>8295.563130098937</v>
      </c>
      <c r="I695" s="4">
        <f t="shared" si="86"/>
        <v>1065902.847818569</v>
      </c>
      <c r="J695" s="4"/>
      <c r="K695" s="9">
        <f t="shared" si="87"/>
        <v>0.18394532489752957</v>
      </c>
      <c r="L695" s="9">
        <f t="shared" si="88"/>
        <v>0.02355701817941778</v>
      </c>
      <c r="M695" s="9">
        <f t="shared" si="89"/>
        <v>0.1482203623536354</v>
      </c>
      <c r="N695" s="9">
        <f t="shared" si="90"/>
        <v>0.1263910011144983</v>
      </c>
      <c r="O695" s="9">
        <f t="shared" si="91"/>
        <v>0.04284756693707632</v>
      </c>
      <c r="P695" s="9">
        <f t="shared" si="92"/>
        <v>0.002396028404858101</v>
      </c>
      <c r="Q695" s="9">
        <f t="shared" si="93"/>
        <v>0.003650012232576203</v>
      </c>
      <c r="R695" s="9">
        <f t="shared" si="94"/>
        <v>0.4689926858804083</v>
      </c>
      <c r="T695" s="6"/>
    </row>
    <row r="696" spans="1:20" ht="11.25">
      <c r="A696" s="2">
        <v>1931</v>
      </c>
      <c r="B696" s="4">
        <f t="shared" si="95"/>
        <v>384886.95487739396</v>
      </c>
      <c r="C696" s="4">
        <f t="shared" si="95"/>
        <v>56092.356393837355</v>
      </c>
      <c r="D696" s="4">
        <f t="shared" si="81"/>
        <v>329720.3005178243</v>
      </c>
      <c r="E696" s="4">
        <f t="shared" si="82"/>
        <v>274946.47088141995</v>
      </c>
      <c r="F696" s="4">
        <f t="shared" si="83"/>
        <v>89114.57679599724</v>
      </c>
      <c r="G696" s="4">
        <f t="shared" si="96"/>
        <v>4575.377787268645</v>
      </c>
      <c r="H696" s="4">
        <f t="shared" si="96"/>
        <v>7187.615170769434</v>
      </c>
      <c r="I696" s="4">
        <f t="shared" si="86"/>
        <v>1049359.7072956746</v>
      </c>
      <c r="J696" s="4"/>
      <c r="K696" s="9">
        <f t="shared" si="87"/>
        <v>0.1752765934372939</v>
      </c>
      <c r="L696" s="9">
        <f t="shared" si="88"/>
        <v>0.0255443241762099</v>
      </c>
      <c r="M696" s="9">
        <f t="shared" si="89"/>
        <v>0.15015383174078953</v>
      </c>
      <c r="N696" s="9">
        <f t="shared" si="90"/>
        <v>0.1252099614783071</v>
      </c>
      <c r="O696" s="9">
        <f t="shared" si="91"/>
        <v>0.040582563915121994</v>
      </c>
      <c r="P696" s="9">
        <f t="shared" si="92"/>
        <v>0.0020836160386276943</v>
      </c>
      <c r="Q696" s="9">
        <f t="shared" si="93"/>
        <v>0.0032732226595520676</v>
      </c>
      <c r="R696" s="9">
        <f t="shared" si="94"/>
        <v>0.47787588655409785</v>
      </c>
      <c r="T696" s="6"/>
    </row>
    <row r="697" spans="1:20" ht="11.25">
      <c r="A697" s="2">
        <v>1932</v>
      </c>
      <c r="B697" s="4">
        <f t="shared" si="95"/>
        <v>416129.58657515934</v>
      </c>
      <c r="C697" s="4">
        <f t="shared" si="95"/>
        <v>60910.138830654825</v>
      </c>
      <c r="D697" s="4">
        <f aca="true" t="shared" si="97" ref="D697:D728">E43+E154+E263+D372+E372</f>
        <v>325728.3179711111</v>
      </c>
      <c r="E697" s="4">
        <f aca="true" t="shared" si="98" ref="E697:E728">F43+F154+F263</f>
        <v>276887.5221860943</v>
      </c>
      <c r="F697" s="4">
        <f aca="true" t="shared" si="99" ref="F697:F728">G43+G154+G263+C372+F372+G372+I372</f>
        <v>96430.02185671448</v>
      </c>
      <c r="G697" s="4">
        <f t="shared" si="96"/>
        <v>5284.379042587381</v>
      </c>
      <c r="H697" s="4">
        <f t="shared" si="96"/>
        <v>6920.810934268578</v>
      </c>
      <c r="I697" s="4">
        <f t="shared" si="86"/>
        <v>1062441.4995897182</v>
      </c>
      <c r="J697" s="4"/>
      <c r="K697" s="9">
        <f t="shared" si="87"/>
        <v>0.18488631048218213</v>
      </c>
      <c r="L697" s="9">
        <f t="shared" si="88"/>
        <v>0.027062365192635194</v>
      </c>
      <c r="M697" s="9">
        <f t="shared" si="89"/>
        <v>0.14472104092595842</v>
      </c>
      <c r="N697" s="9">
        <f t="shared" si="90"/>
        <v>0.12302108296809157</v>
      </c>
      <c r="O697" s="9">
        <f t="shared" si="91"/>
        <v>0.04284384368710108</v>
      </c>
      <c r="P697" s="9">
        <f t="shared" si="92"/>
        <v>0.0023478487853131396</v>
      </c>
      <c r="Q697" s="9">
        <f t="shared" si="93"/>
        <v>0.003074915219830332</v>
      </c>
      <c r="R697" s="9">
        <f t="shared" si="94"/>
        <v>0.47204259273888804</v>
      </c>
      <c r="T697" s="6"/>
    </row>
    <row r="698" spans="1:20" ht="11.25">
      <c r="A698" s="2">
        <v>1933</v>
      </c>
      <c r="B698" s="4">
        <f t="shared" si="95"/>
        <v>521823.4914681811</v>
      </c>
      <c r="C698" s="4">
        <f t="shared" si="95"/>
        <v>66911.36220743887</v>
      </c>
      <c r="D698" s="4">
        <f t="shared" si="97"/>
        <v>360746.1297928734</v>
      </c>
      <c r="E698" s="4">
        <f t="shared" si="98"/>
        <v>281371.3284994371</v>
      </c>
      <c r="F698" s="4">
        <f t="shared" si="99"/>
        <v>115509.47776596379</v>
      </c>
      <c r="G698" s="4">
        <f t="shared" si="96"/>
        <v>4981.257771407221</v>
      </c>
      <c r="H698" s="4">
        <f t="shared" si="96"/>
        <v>8685.928839832199</v>
      </c>
      <c r="I698" s="4">
        <f t="shared" si="86"/>
        <v>1090656.631404445</v>
      </c>
      <c r="J698" s="4"/>
      <c r="K698" s="9">
        <f t="shared" si="87"/>
        <v>0.2129295939952748</v>
      </c>
      <c r="L698" s="9">
        <f t="shared" si="88"/>
        <v>0.027303119582475697</v>
      </c>
      <c r="M698" s="9">
        <f t="shared" si="89"/>
        <v>0.14720212525512003</v>
      </c>
      <c r="N698" s="9">
        <f t="shared" si="90"/>
        <v>0.11481331085867658</v>
      </c>
      <c r="O698" s="9">
        <f t="shared" si="91"/>
        <v>0.04713353577492713</v>
      </c>
      <c r="P698" s="9">
        <f t="shared" si="92"/>
        <v>0.0020325976353945388</v>
      </c>
      <c r="Q698" s="9">
        <f t="shared" si="93"/>
        <v>0.0035442852450618236</v>
      </c>
      <c r="R698" s="9">
        <f t="shared" si="94"/>
        <v>0.4450414316530695</v>
      </c>
      <c r="T698" s="6"/>
    </row>
    <row r="699" spans="1:20" ht="11.25">
      <c r="A699" s="2">
        <v>1934</v>
      </c>
      <c r="B699" s="4">
        <f t="shared" si="95"/>
        <v>597693.4954699992</v>
      </c>
      <c r="C699" s="4">
        <f t="shared" si="95"/>
        <v>75870.86537417813</v>
      </c>
      <c r="D699" s="4">
        <f t="shared" si="97"/>
        <v>345373.353623523</v>
      </c>
      <c r="E699" s="4">
        <f t="shared" si="98"/>
        <v>288348.98405715515</v>
      </c>
      <c r="F699" s="4">
        <f t="shared" si="99"/>
        <v>147632.50059833197</v>
      </c>
      <c r="G699" s="4">
        <f t="shared" si="96"/>
        <v>6584.459251353129</v>
      </c>
      <c r="H699" s="4">
        <f t="shared" si="96"/>
        <v>10811.025187281983</v>
      </c>
      <c r="I699" s="4">
        <f t="shared" si="86"/>
        <v>1134270.8450410506</v>
      </c>
      <c r="J699" s="4"/>
      <c r="K699" s="9">
        <f t="shared" si="87"/>
        <v>0.22930131734075967</v>
      </c>
      <c r="L699" s="9">
        <f t="shared" si="88"/>
        <v>0.02910737612160566</v>
      </c>
      <c r="M699" s="9">
        <f t="shared" si="89"/>
        <v>0.1325002958213471</v>
      </c>
      <c r="N699" s="9">
        <f t="shared" si="90"/>
        <v>0.11062325824071842</v>
      </c>
      <c r="O699" s="9">
        <f t="shared" si="91"/>
        <v>0.05663827216805843</v>
      </c>
      <c r="P699" s="9">
        <f t="shared" si="92"/>
        <v>0.002526086015248612</v>
      </c>
      <c r="Q699" s="9">
        <f t="shared" si="93"/>
        <v>0.0041475812202013875</v>
      </c>
      <c r="R699" s="9">
        <f t="shared" si="94"/>
        <v>0.4351558130720608</v>
      </c>
      <c r="T699" s="6"/>
    </row>
    <row r="700" spans="1:20" ht="11.25">
      <c r="A700" s="2">
        <v>1935</v>
      </c>
      <c r="B700" s="4">
        <f t="shared" si="95"/>
        <v>636051.0226652148</v>
      </c>
      <c r="C700" s="4">
        <f t="shared" si="95"/>
        <v>82402.60469967272</v>
      </c>
      <c r="D700" s="4">
        <f t="shared" si="97"/>
        <v>182426.45350045076</v>
      </c>
      <c r="E700" s="4">
        <f t="shared" si="98"/>
        <v>278702.6938843534</v>
      </c>
      <c r="F700" s="4">
        <f t="shared" si="99"/>
        <v>157410.13554015342</v>
      </c>
      <c r="G700" s="4">
        <f t="shared" si="96"/>
        <v>5141.811205385094</v>
      </c>
      <c r="H700" s="4">
        <f t="shared" si="96"/>
        <v>11162.79302964393</v>
      </c>
      <c r="I700" s="4">
        <f t="shared" si="86"/>
        <v>1163538.210502494</v>
      </c>
      <c r="J700" s="4"/>
      <c r="K700" s="9">
        <f t="shared" si="87"/>
        <v>0.2527185291993177</v>
      </c>
      <c r="L700" s="9">
        <f t="shared" si="88"/>
        <v>0.03274055747074103</v>
      </c>
      <c r="M700" s="9">
        <f t="shared" si="89"/>
        <v>0.07248246347046233</v>
      </c>
      <c r="N700" s="9">
        <f t="shared" si="90"/>
        <v>0.11073535356834734</v>
      </c>
      <c r="O700" s="9">
        <f t="shared" si="91"/>
        <v>0.06254287237536799</v>
      </c>
      <c r="P700" s="9">
        <f t="shared" si="92"/>
        <v>0.002042966552904116</v>
      </c>
      <c r="Q700" s="9">
        <f t="shared" si="93"/>
        <v>0.004435248959096266</v>
      </c>
      <c r="R700" s="9">
        <f t="shared" si="94"/>
        <v>0.4623020084037633</v>
      </c>
      <c r="T700" s="6"/>
    </row>
    <row r="701" spans="1:20" ht="11.25">
      <c r="A701" s="2">
        <v>1936</v>
      </c>
      <c r="B701" s="4">
        <f t="shared" si="95"/>
        <v>725993.3360623562</v>
      </c>
      <c r="C701" s="4">
        <f t="shared" si="95"/>
        <v>83316.77427157815</v>
      </c>
      <c r="D701" s="4">
        <f t="shared" si="97"/>
        <v>188760.47724027187</v>
      </c>
      <c r="E701" s="4">
        <f t="shared" si="98"/>
        <v>281596.75542835635</v>
      </c>
      <c r="F701" s="4">
        <f t="shared" si="99"/>
        <v>181417.117730122</v>
      </c>
      <c r="G701" s="4">
        <f t="shared" si="96"/>
        <v>5053.501172681541</v>
      </c>
      <c r="H701" s="4">
        <f t="shared" si="96"/>
        <v>12882.189165307867</v>
      </c>
      <c r="I701" s="4">
        <f t="shared" si="86"/>
        <v>1150247.0101977044</v>
      </c>
      <c r="J701" s="4"/>
      <c r="K701" s="9">
        <f t="shared" si="87"/>
        <v>0.2761200332765467</v>
      </c>
      <c r="L701" s="9">
        <f t="shared" si="88"/>
        <v>0.031688211642739834</v>
      </c>
      <c r="M701" s="9">
        <f t="shared" si="89"/>
        <v>0.07179204913859433</v>
      </c>
      <c r="N701" s="9">
        <f t="shared" si="90"/>
        <v>0.10710085288271426</v>
      </c>
      <c r="O701" s="9">
        <f t="shared" si="91"/>
        <v>0.06899911899504536</v>
      </c>
      <c r="P701" s="9">
        <f t="shared" si="92"/>
        <v>0.0019220188983167816</v>
      </c>
      <c r="Q701" s="9">
        <f t="shared" si="93"/>
        <v>0.004899536020939539</v>
      </c>
      <c r="R701" s="9">
        <f t="shared" si="94"/>
        <v>0.4374781791451031</v>
      </c>
      <c r="T701" s="6"/>
    </row>
    <row r="702" spans="1:20" ht="11.25">
      <c r="A702" s="2">
        <v>1937</v>
      </c>
      <c r="B702" s="4">
        <f t="shared" si="95"/>
        <v>801711.6302054878</v>
      </c>
      <c r="C702" s="4">
        <f t="shared" si="95"/>
        <v>98796.25524559384</v>
      </c>
      <c r="D702" s="4">
        <f t="shared" si="97"/>
        <v>194508.8273919162</v>
      </c>
      <c r="E702" s="4">
        <f t="shared" si="98"/>
        <v>309151.81775459053</v>
      </c>
      <c r="F702" s="4">
        <f t="shared" si="99"/>
        <v>191550.92134362579</v>
      </c>
      <c r="G702" s="4">
        <f t="shared" si="96"/>
        <v>6762.546760848622</v>
      </c>
      <c r="H702" s="4">
        <f t="shared" si="96"/>
        <v>13400.181399998768</v>
      </c>
      <c r="I702" s="4">
        <f t="shared" si="86"/>
        <v>1168253.7228382172</v>
      </c>
      <c r="J702" s="4"/>
      <c r="K702" s="9">
        <f t="shared" si="87"/>
        <v>0.2879570747098997</v>
      </c>
      <c r="L702" s="9">
        <f t="shared" si="88"/>
        <v>0.03548542840213252</v>
      </c>
      <c r="M702" s="9">
        <f t="shared" si="89"/>
        <v>0.06986326608068906</v>
      </c>
      <c r="N702" s="9">
        <f t="shared" si="90"/>
        <v>0.11104049102922761</v>
      </c>
      <c r="O702" s="9">
        <f t="shared" si="91"/>
        <v>0.06880085169022536</v>
      </c>
      <c r="P702" s="9">
        <f t="shared" si="92"/>
        <v>0.002428957133057625</v>
      </c>
      <c r="Q702" s="9">
        <f t="shared" si="93"/>
        <v>0.004813048596459341</v>
      </c>
      <c r="R702" s="9">
        <f t="shared" si="94"/>
        <v>0.4196108823583088</v>
      </c>
      <c r="T702" s="6"/>
    </row>
    <row r="703" spans="1:20" ht="11.25">
      <c r="A703" s="2">
        <v>1938</v>
      </c>
      <c r="B703" s="4">
        <f t="shared" si="95"/>
        <v>867749.2081111416</v>
      </c>
      <c r="C703" s="4">
        <f t="shared" si="95"/>
        <v>98696.77561893038</v>
      </c>
      <c r="D703" s="4">
        <f t="shared" si="97"/>
        <v>182635.5827051233</v>
      </c>
      <c r="E703" s="4">
        <f t="shared" si="98"/>
        <v>299304.27439551306</v>
      </c>
      <c r="F703" s="4">
        <f t="shared" si="99"/>
        <v>218408.58852188944</v>
      </c>
      <c r="G703" s="4">
        <f t="shared" si="96"/>
        <v>5594.49889326599</v>
      </c>
      <c r="H703" s="4">
        <f t="shared" si="96"/>
        <v>14127.060946115098</v>
      </c>
      <c r="I703" s="4">
        <f t="shared" si="86"/>
        <v>1186810.6134887212</v>
      </c>
      <c r="J703" s="4"/>
      <c r="K703" s="9">
        <f t="shared" si="87"/>
        <v>0.3020015919184286</v>
      </c>
      <c r="L703" s="9">
        <f t="shared" si="88"/>
        <v>0.034349306315143636</v>
      </c>
      <c r="M703" s="9">
        <f t="shared" si="89"/>
        <v>0.06356241665487367</v>
      </c>
      <c r="N703" s="9">
        <f t="shared" si="90"/>
        <v>0.10416646479250706</v>
      </c>
      <c r="O703" s="9">
        <f t="shared" si="91"/>
        <v>0.07601244784290198</v>
      </c>
      <c r="P703" s="9">
        <f t="shared" si="92"/>
        <v>0.0019470459390333644</v>
      </c>
      <c r="Q703" s="9">
        <f t="shared" si="93"/>
        <v>0.004916622055054622</v>
      </c>
      <c r="R703" s="9">
        <f t="shared" si="94"/>
        <v>0.4130441044820571</v>
      </c>
      <c r="T703" s="6"/>
    </row>
    <row r="704" spans="1:20" ht="11.25">
      <c r="A704" s="2">
        <v>1939</v>
      </c>
      <c r="B704" s="4">
        <f t="shared" si="95"/>
        <v>970904.3238202317</v>
      </c>
      <c r="C704" s="4">
        <f t="shared" si="95"/>
        <v>100504.8676666892</v>
      </c>
      <c r="D704" s="4">
        <f t="shared" si="97"/>
        <v>170766.493745026</v>
      </c>
      <c r="E704" s="4">
        <f t="shared" si="98"/>
        <v>277048.6786027099</v>
      </c>
      <c r="F704" s="4">
        <f t="shared" si="99"/>
        <v>266118.7323542376</v>
      </c>
      <c r="G704" s="4">
        <f t="shared" si="96"/>
        <v>5736.201314723845</v>
      </c>
      <c r="H704" s="4">
        <f t="shared" si="96"/>
        <v>17950.6244500494</v>
      </c>
      <c r="I704" s="4">
        <f t="shared" si="86"/>
        <v>1205546.6578164021</v>
      </c>
      <c r="J704" s="4"/>
      <c r="K704" s="9">
        <f t="shared" si="87"/>
        <v>0.3220698821637782</v>
      </c>
      <c r="L704" s="9">
        <f t="shared" si="88"/>
        <v>0.03333962996367304</v>
      </c>
      <c r="M704" s="9">
        <f t="shared" si="89"/>
        <v>0.05664692510748918</v>
      </c>
      <c r="N704" s="9">
        <f t="shared" si="90"/>
        <v>0.09190301565463671</v>
      </c>
      <c r="O704" s="9">
        <f t="shared" si="91"/>
        <v>0.08827731700036469</v>
      </c>
      <c r="P704" s="9">
        <f t="shared" si="92"/>
        <v>0.0019028215614815668</v>
      </c>
      <c r="Q704" s="9">
        <f t="shared" si="93"/>
        <v>0.005954608872937819</v>
      </c>
      <c r="R704" s="9">
        <f t="shared" si="94"/>
        <v>0.3999057996756389</v>
      </c>
      <c r="T704" s="6"/>
    </row>
    <row r="705" spans="1:20" ht="11.25">
      <c r="A705" s="2">
        <v>1940</v>
      </c>
      <c r="B705" s="4">
        <f aca="true" t="shared" si="100" ref="B705:C724">C51+C162+C271</f>
        <v>1092931.877197828</v>
      </c>
      <c r="C705" s="4">
        <f t="shared" si="100"/>
        <v>107457.90905553119</v>
      </c>
      <c r="D705" s="4">
        <f t="shared" si="97"/>
        <v>187892.2182510288</v>
      </c>
      <c r="E705" s="4">
        <f t="shared" si="98"/>
        <v>290890.0638869556</v>
      </c>
      <c r="F705" s="4">
        <f t="shared" si="99"/>
        <v>253721.55945826814</v>
      </c>
      <c r="G705" s="4">
        <f aca="true" t="shared" si="101" ref="G705:H724">H51+H162+H271</f>
        <v>4678.475141170536</v>
      </c>
      <c r="H705" s="4">
        <f t="shared" si="101"/>
        <v>16478.35126085026</v>
      </c>
      <c r="I705" s="4">
        <f t="shared" si="86"/>
        <v>1239344.885566598</v>
      </c>
      <c r="J705" s="4"/>
      <c r="K705" s="9">
        <f t="shared" si="87"/>
        <v>0.34224759570797086</v>
      </c>
      <c r="L705" s="9">
        <f t="shared" si="88"/>
        <v>0.033650048810319785</v>
      </c>
      <c r="M705" s="9">
        <f t="shared" si="89"/>
        <v>0.0588377567625948</v>
      </c>
      <c r="N705" s="9">
        <f t="shared" si="90"/>
        <v>0.09109115312465922</v>
      </c>
      <c r="O705" s="9">
        <f t="shared" si="91"/>
        <v>0.0794519727309147</v>
      </c>
      <c r="P705" s="9">
        <f t="shared" si="92"/>
        <v>0.001465047275179163</v>
      </c>
      <c r="Q705" s="9">
        <f t="shared" si="93"/>
        <v>0.00516013506232154</v>
      </c>
      <c r="R705" s="9">
        <f t="shared" si="94"/>
        <v>0.38809629052603994</v>
      </c>
      <c r="T705" s="6"/>
    </row>
    <row r="706" spans="1:20" ht="11.25">
      <c r="A706" s="2">
        <v>1941</v>
      </c>
      <c r="B706" s="4">
        <f t="shared" si="100"/>
        <v>1025862.695132017</v>
      </c>
      <c r="C706" s="4">
        <f t="shared" si="100"/>
        <v>108069.56312592636</v>
      </c>
      <c r="D706" s="4">
        <f t="shared" si="97"/>
        <v>196158.31842565612</v>
      </c>
      <c r="E706" s="4">
        <f t="shared" si="98"/>
        <v>263046.5238680565</v>
      </c>
      <c r="F706" s="4">
        <f t="shared" si="99"/>
        <v>240412.40610047217</v>
      </c>
      <c r="G706" s="4">
        <f t="shared" si="101"/>
        <v>3958.411615031669</v>
      </c>
      <c r="H706" s="4">
        <f t="shared" si="101"/>
        <v>11939.177661127023</v>
      </c>
      <c r="I706" s="4">
        <f t="shared" si="86"/>
        <v>1250471.8529385559</v>
      </c>
      <c r="J706" s="4"/>
      <c r="K706" s="9">
        <f t="shared" si="87"/>
        <v>0.33093210243674764</v>
      </c>
      <c r="L706" s="9">
        <f t="shared" si="88"/>
        <v>0.03486206088240809</v>
      </c>
      <c r="M706" s="9">
        <f t="shared" si="89"/>
        <v>0.06327853136204115</v>
      </c>
      <c r="N706" s="9">
        <f t="shared" si="90"/>
        <v>0.08485593597994283</v>
      </c>
      <c r="O706" s="9">
        <f t="shared" si="91"/>
        <v>0.07755441676575238</v>
      </c>
      <c r="P706" s="9">
        <f t="shared" si="92"/>
        <v>0.0012769403588692677</v>
      </c>
      <c r="Q706" s="9">
        <f t="shared" si="93"/>
        <v>0.0038514483307672672</v>
      </c>
      <c r="R706" s="9">
        <f t="shared" si="94"/>
        <v>0.4033885638834714</v>
      </c>
      <c r="T706" s="6"/>
    </row>
    <row r="707" spans="1:20" ht="11.25">
      <c r="A707" s="2">
        <v>1942</v>
      </c>
      <c r="B707" s="4">
        <f t="shared" si="100"/>
        <v>931259.6411645773</v>
      </c>
      <c r="C707" s="4">
        <f t="shared" si="100"/>
        <v>103817.89056424522</v>
      </c>
      <c r="D707" s="4">
        <f t="shared" si="97"/>
        <v>177336.97762842535</v>
      </c>
      <c r="E707" s="4">
        <f t="shared" si="98"/>
        <v>257231.62471468313</v>
      </c>
      <c r="F707" s="4">
        <f t="shared" si="99"/>
        <v>273964.8652674713</v>
      </c>
      <c r="G707" s="4">
        <f t="shared" si="101"/>
        <v>1835.2834065396544</v>
      </c>
      <c r="H707" s="4">
        <f t="shared" si="101"/>
        <v>12591.195858640012</v>
      </c>
      <c r="I707" s="4">
        <f t="shared" si="86"/>
        <v>1258600.3742100785</v>
      </c>
      <c r="J707" s="4"/>
      <c r="K707" s="9">
        <f t="shared" si="87"/>
        <v>0.3087078020637014</v>
      </c>
      <c r="L707" s="9">
        <f t="shared" si="88"/>
        <v>0.034415099070436446</v>
      </c>
      <c r="M707" s="9">
        <f t="shared" si="89"/>
        <v>0.05878629994083044</v>
      </c>
      <c r="N707" s="9">
        <f t="shared" si="90"/>
        <v>0.08527096630928845</v>
      </c>
      <c r="O707" s="9">
        <f t="shared" si="91"/>
        <v>0.09081794986158169</v>
      </c>
      <c r="P707" s="9">
        <f t="shared" si="92"/>
        <v>0.0006083870507781541</v>
      </c>
      <c r="Q707" s="9">
        <f t="shared" si="93"/>
        <v>0.004173916947601733</v>
      </c>
      <c r="R707" s="9">
        <f t="shared" si="94"/>
        <v>0.41721957875578175</v>
      </c>
      <c r="T707" s="6"/>
    </row>
    <row r="708" spans="1:20" ht="11.25">
      <c r="A708" s="2">
        <v>1943</v>
      </c>
      <c r="B708" s="4">
        <f t="shared" si="100"/>
        <v>895026.1443322415</v>
      </c>
      <c r="C708" s="4">
        <f t="shared" si="100"/>
        <v>103960.7865940209</v>
      </c>
      <c r="D708" s="4">
        <f t="shared" si="97"/>
        <v>146158.60047393356</v>
      </c>
      <c r="E708" s="4">
        <f t="shared" si="98"/>
        <v>261173.40250590837</v>
      </c>
      <c r="F708" s="4">
        <f t="shared" si="99"/>
        <v>271918.5423581959</v>
      </c>
      <c r="G708" s="4">
        <f t="shared" si="101"/>
        <v>2824.528855968349</v>
      </c>
      <c r="H708" s="4">
        <f t="shared" si="101"/>
        <v>11113.287944277197</v>
      </c>
      <c r="I708" s="4">
        <f t="shared" si="86"/>
        <v>1279340.140019918</v>
      </c>
      <c r="J708" s="4"/>
      <c r="K708" s="9">
        <f t="shared" si="87"/>
        <v>0.30120191682908243</v>
      </c>
      <c r="L708" s="9">
        <f t="shared" si="88"/>
        <v>0.03498578046626819</v>
      </c>
      <c r="M708" s="9">
        <f t="shared" si="89"/>
        <v>0.04918655270863575</v>
      </c>
      <c r="N708" s="9">
        <f t="shared" si="90"/>
        <v>0.08789232578032</v>
      </c>
      <c r="O708" s="9">
        <f t="shared" si="91"/>
        <v>0.09150837290989319</v>
      </c>
      <c r="P708" s="9">
        <f t="shared" si="92"/>
        <v>0.0009505348094512365</v>
      </c>
      <c r="Q708" s="9">
        <f t="shared" si="93"/>
        <v>0.0037399395004122492</v>
      </c>
      <c r="R708" s="9">
        <f t="shared" si="94"/>
        <v>0.430534576995937</v>
      </c>
      <c r="T708" s="6"/>
    </row>
    <row r="709" spans="1:20" ht="11.25">
      <c r="A709" s="2">
        <v>1944</v>
      </c>
      <c r="B709" s="4">
        <f t="shared" si="100"/>
        <v>716587.9680700606</v>
      </c>
      <c r="C709" s="4">
        <f t="shared" si="100"/>
        <v>85453.4159628571</v>
      </c>
      <c r="D709" s="4">
        <f t="shared" si="97"/>
        <v>122422.27930763399</v>
      </c>
      <c r="E709" s="4">
        <f t="shared" si="98"/>
        <v>243737.3359071514</v>
      </c>
      <c r="F709" s="4">
        <f t="shared" si="99"/>
        <v>223942.61262602283</v>
      </c>
      <c r="G709" s="4">
        <f t="shared" si="101"/>
        <v>2467.8270621764045</v>
      </c>
      <c r="H709" s="4">
        <f t="shared" si="101"/>
        <v>6241.786304006742</v>
      </c>
      <c r="I709" s="4">
        <f t="shared" si="86"/>
        <v>1300283.0930179076</v>
      </c>
      <c r="J709" s="4"/>
      <c r="K709" s="9">
        <f t="shared" si="87"/>
        <v>0.26529130100780945</v>
      </c>
      <c r="L709" s="9">
        <f t="shared" si="88"/>
        <v>0.031636098994801194</v>
      </c>
      <c r="M709" s="9">
        <f t="shared" si="89"/>
        <v>0.04532251055977586</v>
      </c>
      <c r="N709" s="9">
        <f t="shared" si="90"/>
        <v>0.09023511114920608</v>
      </c>
      <c r="O709" s="9">
        <f t="shared" si="91"/>
        <v>0.08290681633219522</v>
      </c>
      <c r="P709" s="9">
        <f t="shared" si="92"/>
        <v>0.0009136255158599725</v>
      </c>
      <c r="Q709" s="9">
        <f t="shared" si="93"/>
        <v>0.0023108001850245677</v>
      </c>
      <c r="R709" s="9">
        <f t="shared" si="94"/>
        <v>0.48138373625532765</v>
      </c>
      <c r="T709" s="6"/>
    </row>
    <row r="710" spans="1:20" ht="11.25">
      <c r="A710" s="2">
        <v>1945</v>
      </c>
      <c r="B710" s="4">
        <f t="shared" si="100"/>
        <v>264446.6555612221</v>
      </c>
      <c r="C710" s="4">
        <f t="shared" si="100"/>
        <v>37593.918757369465</v>
      </c>
      <c r="D710" s="4">
        <f t="shared" si="97"/>
        <v>90882.07068194903</v>
      </c>
      <c r="E710" s="4">
        <f t="shared" si="98"/>
        <v>192468.4629270837</v>
      </c>
      <c r="F710" s="4">
        <f t="shared" si="99"/>
        <v>108802.37730064194</v>
      </c>
      <c r="G710" s="4">
        <f t="shared" si="101"/>
        <v>1429.8173168875444</v>
      </c>
      <c r="H710" s="4">
        <f t="shared" si="101"/>
        <v>2159.5889150589664</v>
      </c>
      <c r="I710" s="4">
        <f t="shared" si="86"/>
        <v>1321431.2519644813</v>
      </c>
      <c r="J710" s="4"/>
      <c r="K710" s="9">
        <f t="shared" si="87"/>
        <v>0.13096513632412787</v>
      </c>
      <c r="L710" s="9">
        <f t="shared" si="88"/>
        <v>0.018618094014341734</v>
      </c>
      <c r="M710" s="9">
        <f t="shared" si="89"/>
        <v>0.04500863416487774</v>
      </c>
      <c r="N710" s="9">
        <f t="shared" si="90"/>
        <v>0.09531849980044563</v>
      </c>
      <c r="O710" s="9">
        <f t="shared" si="91"/>
        <v>0.053883525754285455</v>
      </c>
      <c r="P710" s="9">
        <f t="shared" si="92"/>
        <v>0.0007081058349078809</v>
      </c>
      <c r="Q710" s="9">
        <f t="shared" si="93"/>
        <v>0.0010695195069286656</v>
      </c>
      <c r="R710" s="9">
        <f t="shared" si="94"/>
        <v>0.6544284846000851</v>
      </c>
      <c r="T710" s="6"/>
    </row>
    <row r="711" spans="1:20" ht="11.25">
      <c r="A711" s="2">
        <v>1946</v>
      </c>
      <c r="B711" s="4">
        <f t="shared" si="100"/>
        <v>279191.8377995122</v>
      </c>
      <c r="C711" s="4">
        <f t="shared" si="100"/>
        <v>28512.26998226692</v>
      </c>
      <c r="D711" s="4">
        <f t="shared" si="97"/>
        <v>98087.4302999487</v>
      </c>
      <c r="E711" s="4">
        <f t="shared" si="98"/>
        <v>216628.60883801038</v>
      </c>
      <c r="F711" s="4">
        <f t="shared" si="99"/>
        <v>151351.40775873172</v>
      </c>
      <c r="G711" s="4">
        <f t="shared" si="101"/>
        <v>1642.446202617321</v>
      </c>
      <c r="H711" s="4">
        <f t="shared" si="101"/>
        <v>3890.1021353081737</v>
      </c>
      <c r="I711" s="4">
        <f t="shared" si="86"/>
        <v>1342786.6684449555</v>
      </c>
      <c r="J711" s="4"/>
      <c r="K711" s="9">
        <f t="shared" si="87"/>
        <v>0.1315645124865466</v>
      </c>
      <c r="L711" s="9">
        <f t="shared" si="88"/>
        <v>0.013435933262474116</v>
      </c>
      <c r="M711" s="9">
        <f t="shared" si="89"/>
        <v>0.04622207099670955</v>
      </c>
      <c r="N711" s="9">
        <f t="shared" si="90"/>
        <v>0.10208263084280407</v>
      </c>
      <c r="O711" s="9">
        <f t="shared" si="91"/>
        <v>0.07132183495360356</v>
      </c>
      <c r="P711" s="9">
        <f t="shared" si="92"/>
        <v>0.0007739754701851285</v>
      </c>
      <c r="Q711" s="9">
        <f t="shared" si="93"/>
        <v>0.0018331459651131248</v>
      </c>
      <c r="R711" s="9">
        <f t="shared" si="94"/>
        <v>0.6327658960225638</v>
      </c>
      <c r="T711" s="6"/>
    </row>
    <row r="712" spans="1:20" ht="11.25">
      <c r="A712" s="2">
        <v>1947</v>
      </c>
      <c r="B712" s="4">
        <f t="shared" si="100"/>
        <v>376085.28247688443</v>
      </c>
      <c r="C712" s="4">
        <f t="shared" si="100"/>
        <v>32541.082087446623</v>
      </c>
      <c r="D712" s="4">
        <f t="shared" si="97"/>
        <v>101902.21993449988</v>
      </c>
      <c r="E712" s="4">
        <f t="shared" si="98"/>
        <v>231571.54880342892</v>
      </c>
      <c r="F712" s="4">
        <f t="shared" si="99"/>
        <v>186641.54846690618</v>
      </c>
      <c r="G712" s="4">
        <f t="shared" si="101"/>
        <v>1723.2685077929639</v>
      </c>
      <c r="H712" s="4">
        <f t="shared" si="101"/>
        <v>5148.542535481769</v>
      </c>
      <c r="I712" s="4">
        <f t="shared" si="86"/>
        <v>1378001.5681240782</v>
      </c>
      <c r="J712" s="4"/>
      <c r="K712" s="9">
        <f t="shared" si="87"/>
        <v>0.16255309226965803</v>
      </c>
      <c r="L712" s="9">
        <f t="shared" si="88"/>
        <v>0.014065037281644618</v>
      </c>
      <c r="M712" s="9">
        <f t="shared" si="89"/>
        <v>0.044044587042604784</v>
      </c>
      <c r="N712" s="9">
        <f t="shared" si="90"/>
        <v>0.10009078550417631</v>
      </c>
      <c r="O712" s="9">
        <f t="shared" si="91"/>
        <v>0.08067096018615832</v>
      </c>
      <c r="P712" s="9">
        <f t="shared" si="92"/>
        <v>0.0007448380402120174</v>
      </c>
      <c r="Q712" s="9">
        <f t="shared" si="93"/>
        <v>0.0022253237465517323</v>
      </c>
      <c r="R712" s="9">
        <f t="shared" si="94"/>
        <v>0.5956053759289942</v>
      </c>
      <c r="T712" s="6"/>
    </row>
    <row r="713" spans="1:20" ht="11.25">
      <c r="A713" s="2">
        <v>1948</v>
      </c>
      <c r="B713" s="4">
        <f t="shared" si="100"/>
        <v>474134.59432749404</v>
      </c>
      <c r="C713" s="4">
        <f t="shared" si="100"/>
        <v>43273.737340856394</v>
      </c>
      <c r="D713" s="4">
        <f t="shared" si="97"/>
        <v>116364.3596940554</v>
      </c>
      <c r="E713" s="4">
        <f t="shared" si="98"/>
        <v>247033.6948326563</v>
      </c>
      <c r="F713" s="4">
        <f t="shared" si="99"/>
        <v>214270.72506707336</v>
      </c>
      <c r="G713" s="4">
        <f t="shared" si="101"/>
        <v>2185.1371279191376</v>
      </c>
      <c r="H713" s="4">
        <f t="shared" si="101"/>
        <v>6715.0328792904975</v>
      </c>
      <c r="I713" s="4">
        <f t="shared" si="86"/>
        <v>1396925.5270658424</v>
      </c>
      <c r="J713" s="4"/>
      <c r="K713" s="9">
        <f t="shared" si="87"/>
        <v>0.1895853740286365</v>
      </c>
      <c r="L713" s="9">
        <f t="shared" si="88"/>
        <v>0.017303246330337422</v>
      </c>
      <c r="M713" s="9">
        <f t="shared" si="89"/>
        <v>0.04652894119124819</v>
      </c>
      <c r="N713" s="9">
        <f t="shared" si="90"/>
        <v>0.09877780696207974</v>
      </c>
      <c r="O713" s="9">
        <f t="shared" si="91"/>
        <v>0.08567734993656553</v>
      </c>
      <c r="P713" s="9">
        <f t="shared" si="92"/>
        <v>0.0008737393235100366</v>
      </c>
      <c r="Q713" s="9">
        <f t="shared" si="93"/>
        <v>0.0026850435198481747</v>
      </c>
      <c r="R713" s="9">
        <f t="shared" si="94"/>
        <v>0.5585684987077743</v>
      </c>
      <c r="T713" s="6"/>
    </row>
    <row r="714" spans="1:20" ht="11.25">
      <c r="A714" s="2">
        <v>1949</v>
      </c>
      <c r="B714" s="4">
        <f t="shared" si="100"/>
        <v>510435.4549311041</v>
      </c>
      <c r="C714" s="4">
        <f t="shared" si="100"/>
        <v>50079.394946303335</v>
      </c>
      <c r="D714" s="4">
        <f t="shared" si="97"/>
        <v>106769.5076300101</v>
      </c>
      <c r="E714" s="4">
        <f t="shared" si="98"/>
        <v>216688.8998245772</v>
      </c>
      <c r="F714" s="4">
        <f t="shared" si="99"/>
        <v>228183.08162051783</v>
      </c>
      <c r="G714" s="4">
        <f t="shared" si="101"/>
        <v>2408.339136439583</v>
      </c>
      <c r="H714" s="4">
        <f t="shared" si="101"/>
        <v>7575.782905144684</v>
      </c>
      <c r="I714" s="4">
        <f t="shared" si="86"/>
        <v>1453038.860967948</v>
      </c>
      <c r="J714" s="4"/>
      <c r="K714" s="9">
        <f t="shared" si="87"/>
        <v>0.19821355762603754</v>
      </c>
      <c r="L714" s="9">
        <f t="shared" si="88"/>
        <v>0.019446954438942735</v>
      </c>
      <c r="M714" s="9">
        <f t="shared" si="89"/>
        <v>0.04146099913098936</v>
      </c>
      <c r="N714" s="9">
        <f t="shared" si="90"/>
        <v>0.0841451692224216</v>
      </c>
      <c r="O714" s="9">
        <f t="shared" si="91"/>
        <v>0.08860861831037993</v>
      </c>
      <c r="P714" s="9">
        <f t="shared" si="92"/>
        <v>0.0009352122067385406</v>
      </c>
      <c r="Q714" s="9">
        <f t="shared" si="93"/>
        <v>0.0029418467446269522</v>
      </c>
      <c r="R714" s="9">
        <f t="shared" si="94"/>
        <v>0.5642476423198634</v>
      </c>
      <c r="T714" s="6"/>
    </row>
    <row r="715" spans="1:20" ht="11.25">
      <c r="A715" s="2">
        <v>1950</v>
      </c>
      <c r="B715" s="4">
        <f t="shared" si="100"/>
        <v>651955.4179903485</v>
      </c>
      <c r="C715" s="4">
        <f t="shared" si="100"/>
        <v>48481.7419475527</v>
      </c>
      <c r="D715" s="4">
        <f t="shared" si="97"/>
        <v>125923.94533983167</v>
      </c>
      <c r="E715" s="4">
        <f t="shared" si="98"/>
        <v>223952.70973039247</v>
      </c>
      <c r="F715" s="4">
        <f t="shared" si="99"/>
        <v>298554.9854080458</v>
      </c>
      <c r="G715" s="4">
        <f t="shared" si="101"/>
        <v>0</v>
      </c>
      <c r="H715" s="4">
        <f t="shared" si="101"/>
        <v>13640.319869253195</v>
      </c>
      <c r="I715" s="4">
        <f t="shared" si="86"/>
        <v>1476184.1128081782</v>
      </c>
      <c r="J715" s="4"/>
      <c r="K715" s="9">
        <f t="shared" si="87"/>
        <v>0.22966744359334973</v>
      </c>
      <c r="L715" s="9">
        <f t="shared" si="88"/>
        <v>0.0170788943949105</v>
      </c>
      <c r="M715" s="9">
        <f t="shared" si="89"/>
        <v>0.04435982862530024</v>
      </c>
      <c r="N715" s="9">
        <f t="shared" si="90"/>
        <v>0.07889288885447097</v>
      </c>
      <c r="O715" s="9">
        <f t="shared" si="91"/>
        <v>0.10517338820816546</v>
      </c>
      <c r="P715" s="9">
        <f t="shared" si="92"/>
        <v>0</v>
      </c>
      <c r="Q715" s="9">
        <f t="shared" si="93"/>
        <v>0.004805140516852538</v>
      </c>
      <c r="R715" s="9">
        <f t="shared" si="94"/>
        <v>0.5200224158069505</v>
      </c>
      <c r="T715" s="6"/>
    </row>
    <row r="716" spans="1:20" ht="11.25">
      <c r="A716" s="2">
        <v>1951</v>
      </c>
      <c r="B716" s="4">
        <f t="shared" si="100"/>
        <v>778376.8196411821</v>
      </c>
      <c r="C716" s="4">
        <f t="shared" si="100"/>
        <v>75932.00189717991</v>
      </c>
      <c r="D716" s="4">
        <f t="shared" si="97"/>
        <v>129593.2389665995</v>
      </c>
      <c r="E716" s="4">
        <f t="shared" si="98"/>
        <v>262070.38463105066</v>
      </c>
      <c r="F716" s="4">
        <f t="shared" si="99"/>
        <v>334433.67105016945</v>
      </c>
      <c r="G716" s="4">
        <f t="shared" si="101"/>
        <v>0</v>
      </c>
      <c r="H716" s="4">
        <f t="shared" si="101"/>
        <v>16580.025123502164</v>
      </c>
      <c r="I716" s="4">
        <f t="shared" si="86"/>
        <v>1495486.625459162</v>
      </c>
      <c r="J716" s="4"/>
      <c r="K716" s="9">
        <f t="shared" si="87"/>
        <v>0.2517004605523059</v>
      </c>
      <c r="L716" s="9">
        <f t="shared" si="88"/>
        <v>0.024553814252830777</v>
      </c>
      <c r="M716" s="9">
        <f t="shared" si="89"/>
        <v>0.04190602431788084</v>
      </c>
      <c r="N716" s="9">
        <f t="shared" si="90"/>
        <v>0.0847446054973262</v>
      </c>
      <c r="O716" s="9">
        <f t="shared" si="91"/>
        <v>0.10814441913407721</v>
      </c>
      <c r="P716" s="9">
        <f t="shared" si="92"/>
        <v>0</v>
      </c>
      <c r="Q716" s="9">
        <f t="shared" si="93"/>
        <v>0.005361413462284332</v>
      </c>
      <c r="R716" s="9">
        <f t="shared" si="94"/>
        <v>0.4835892627832948</v>
      </c>
      <c r="T716" s="6"/>
    </row>
    <row r="717" spans="1:20" ht="11.25">
      <c r="A717" s="2">
        <v>1952</v>
      </c>
      <c r="B717" s="4">
        <f t="shared" si="100"/>
        <v>704024.5214433077</v>
      </c>
      <c r="C717" s="4">
        <f t="shared" si="100"/>
        <v>80173.189189972</v>
      </c>
      <c r="D717" s="4">
        <f t="shared" si="97"/>
        <v>132445.6467569612</v>
      </c>
      <c r="E717" s="4">
        <f t="shared" si="98"/>
        <v>279698.2253495702</v>
      </c>
      <c r="F717" s="4">
        <f t="shared" si="99"/>
        <v>355809.4915706888</v>
      </c>
      <c r="G717" s="4">
        <f t="shared" si="101"/>
        <v>0</v>
      </c>
      <c r="H717" s="4">
        <f t="shared" si="101"/>
        <v>19500.618496834628</v>
      </c>
      <c r="I717" s="4">
        <f t="shared" si="86"/>
        <v>1537900.3979243338</v>
      </c>
      <c r="J717" s="4"/>
      <c r="K717" s="9">
        <f t="shared" si="87"/>
        <v>0.22640705185216978</v>
      </c>
      <c r="L717" s="9">
        <f t="shared" si="88"/>
        <v>0.02578287381933116</v>
      </c>
      <c r="M717" s="9">
        <f t="shared" si="89"/>
        <v>0.042593159044265166</v>
      </c>
      <c r="N717" s="9">
        <f t="shared" si="90"/>
        <v>0.08994807521740472</v>
      </c>
      <c r="O717" s="9">
        <f t="shared" si="91"/>
        <v>0.11442467634847303</v>
      </c>
      <c r="P717" s="9">
        <f t="shared" si="92"/>
        <v>0</v>
      </c>
      <c r="Q717" s="9">
        <f t="shared" si="93"/>
        <v>0.006271198528867928</v>
      </c>
      <c r="R717" s="9">
        <f t="shared" si="94"/>
        <v>0.49457296518948823</v>
      </c>
      <c r="T717" s="6"/>
    </row>
    <row r="718" spans="1:20" ht="11.25">
      <c r="A718" s="2">
        <v>1953</v>
      </c>
      <c r="B718" s="4">
        <f t="shared" si="100"/>
        <v>735783.6295709608</v>
      </c>
      <c r="C718" s="4">
        <f t="shared" si="100"/>
        <v>105127.19143602482</v>
      </c>
      <c r="D718" s="4">
        <f t="shared" si="97"/>
        <v>143216.8235897761</v>
      </c>
      <c r="E718" s="4">
        <f t="shared" si="98"/>
        <v>314773.4952204916</v>
      </c>
      <c r="F718" s="4">
        <f t="shared" si="99"/>
        <v>375808.56875292584</v>
      </c>
      <c r="G718" s="4">
        <f t="shared" si="101"/>
        <v>0</v>
      </c>
      <c r="H718" s="4">
        <f t="shared" si="101"/>
        <v>33310.9318903458</v>
      </c>
      <c r="I718" s="4">
        <f t="shared" si="86"/>
        <v>1621132.8505200823</v>
      </c>
      <c r="J718" s="4"/>
      <c r="K718" s="9">
        <f t="shared" si="87"/>
        <v>0.22101222775229704</v>
      </c>
      <c r="L718" s="9">
        <f t="shared" si="88"/>
        <v>0.03157775444143293</v>
      </c>
      <c r="M718" s="9">
        <f t="shared" si="89"/>
        <v>0.04301899085691941</v>
      </c>
      <c r="N718" s="9">
        <f t="shared" si="90"/>
        <v>0.09455061056009603</v>
      </c>
      <c r="O718" s="9">
        <f t="shared" si="91"/>
        <v>0.11288412197607352</v>
      </c>
      <c r="P718" s="9">
        <f t="shared" si="92"/>
        <v>0</v>
      </c>
      <c r="Q718" s="9">
        <f t="shared" si="93"/>
        <v>0.010005826400192203</v>
      </c>
      <c r="R718" s="9">
        <f t="shared" si="94"/>
        <v>0.4869504680129888</v>
      </c>
      <c r="T718" s="6"/>
    </row>
    <row r="719" spans="1:20" ht="11.25">
      <c r="A719" s="2">
        <v>1954</v>
      </c>
      <c r="B719" s="4">
        <f t="shared" si="100"/>
        <v>739622.4432665597</v>
      </c>
      <c r="C719" s="4">
        <f t="shared" si="100"/>
        <v>101866.91490595693</v>
      </c>
      <c r="D719" s="4">
        <f t="shared" si="97"/>
        <v>149932.2793240483</v>
      </c>
      <c r="E719" s="4">
        <f t="shared" si="98"/>
        <v>312197.64655026456</v>
      </c>
      <c r="F719" s="4">
        <f t="shared" si="99"/>
        <v>375378.53492060944</v>
      </c>
      <c r="G719" s="4">
        <f t="shared" si="101"/>
        <v>0</v>
      </c>
      <c r="H719" s="4">
        <f t="shared" si="101"/>
        <v>36348.119866074565</v>
      </c>
      <c r="I719" s="4">
        <f t="shared" si="86"/>
        <v>1652685.3506022634</v>
      </c>
      <c r="J719" s="4"/>
      <c r="K719" s="9">
        <f t="shared" si="87"/>
        <v>0.2196008230643438</v>
      </c>
      <c r="L719" s="9">
        <f t="shared" si="88"/>
        <v>0.030245240068129533</v>
      </c>
      <c r="M719" s="9">
        <f t="shared" si="89"/>
        <v>0.04451629644722375</v>
      </c>
      <c r="N719" s="9">
        <f t="shared" si="90"/>
        <v>0.09269440207681826</v>
      </c>
      <c r="O719" s="9">
        <f t="shared" si="91"/>
        <v>0.11145339893308831</v>
      </c>
      <c r="P719" s="9">
        <f t="shared" si="92"/>
        <v>0</v>
      </c>
      <c r="Q719" s="9">
        <f t="shared" si="93"/>
        <v>0.010792096849006328</v>
      </c>
      <c r="R719" s="9">
        <f t="shared" si="94"/>
        <v>0.49069774256139004</v>
      </c>
      <c r="T719" s="6"/>
    </row>
    <row r="720" spans="1:20" ht="11.25">
      <c r="A720" s="2">
        <v>1955</v>
      </c>
      <c r="B720" s="4">
        <f t="shared" si="100"/>
        <v>839936.3342303792</v>
      </c>
      <c r="C720" s="4">
        <f t="shared" si="100"/>
        <v>110272.32457714813</v>
      </c>
      <c r="D720" s="4">
        <f t="shared" si="97"/>
        <v>186252.69904292526</v>
      </c>
      <c r="E720" s="4">
        <f t="shared" si="98"/>
        <v>331959.09802239895</v>
      </c>
      <c r="F720" s="4">
        <f t="shared" si="99"/>
        <v>410350.8036088252</v>
      </c>
      <c r="G720" s="4">
        <f t="shared" si="101"/>
        <v>0</v>
      </c>
      <c r="H720" s="4">
        <f t="shared" si="101"/>
        <v>41466.9917672137</v>
      </c>
      <c r="I720" s="4">
        <f t="shared" si="86"/>
        <v>1716652.4560961341</v>
      </c>
      <c r="J720" s="4"/>
      <c r="K720" s="9">
        <f t="shared" si="87"/>
        <v>0.2309490171189508</v>
      </c>
      <c r="L720" s="9">
        <f t="shared" si="88"/>
        <v>0.03032049446920232</v>
      </c>
      <c r="M720" s="9">
        <f t="shared" si="89"/>
        <v>0.05121206932800355</v>
      </c>
      <c r="N720" s="9">
        <f t="shared" si="90"/>
        <v>0.0912755220694364</v>
      </c>
      <c r="O720" s="9">
        <f t="shared" si="91"/>
        <v>0.11283011688530678</v>
      </c>
      <c r="P720" s="9">
        <f t="shared" si="92"/>
        <v>0</v>
      </c>
      <c r="Q720" s="9">
        <f t="shared" si="93"/>
        <v>0.011401770111889097</v>
      </c>
      <c r="R720" s="9">
        <f t="shared" si="94"/>
        <v>0.472011010017211</v>
      </c>
      <c r="T720" s="6"/>
    </row>
    <row r="721" spans="1:20" ht="11.25">
      <c r="A721" s="2">
        <v>1956</v>
      </c>
      <c r="B721" s="4">
        <f t="shared" si="100"/>
        <v>900458.921780046</v>
      </c>
      <c r="C721" s="4">
        <f t="shared" si="100"/>
        <v>142521.76352580547</v>
      </c>
      <c r="D721" s="4">
        <f t="shared" si="97"/>
        <v>200770.17040010128</v>
      </c>
      <c r="E721" s="4">
        <f t="shared" si="98"/>
        <v>375557.17138255155</v>
      </c>
      <c r="F721" s="4">
        <f t="shared" si="99"/>
        <v>479704.82476020965</v>
      </c>
      <c r="G721" s="4">
        <f t="shared" si="101"/>
        <v>0</v>
      </c>
      <c r="H721" s="4">
        <f t="shared" si="101"/>
        <v>56012.24444850311</v>
      </c>
      <c r="I721" s="4">
        <f t="shared" si="86"/>
        <v>1759526.9068023101</v>
      </c>
      <c r="J721" s="4"/>
      <c r="K721" s="9">
        <f t="shared" si="87"/>
        <v>0.2300286012465963</v>
      </c>
      <c r="L721" s="9">
        <f t="shared" si="88"/>
        <v>0.036408192664947936</v>
      </c>
      <c r="M721" s="9">
        <f t="shared" si="89"/>
        <v>0.05128816023931531</v>
      </c>
      <c r="N721" s="9">
        <f t="shared" si="90"/>
        <v>0.0959387360508142</v>
      </c>
      <c r="O721" s="9">
        <f t="shared" si="91"/>
        <v>0.12254399082714477</v>
      </c>
      <c r="P721" s="9">
        <f t="shared" si="92"/>
        <v>0</v>
      </c>
      <c r="Q721" s="9">
        <f t="shared" si="93"/>
        <v>0.014308724064504145</v>
      </c>
      <c r="R721" s="9">
        <f t="shared" si="94"/>
        <v>0.44948359490667733</v>
      </c>
      <c r="T721" s="6"/>
    </row>
    <row r="722" spans="1:20" ht="11.25">
      <c r="A722" s="2">
        <v>1957</v>
      </c>
      <c r="B722" s="4">
        <f t="shared" si="100"/>
        <v>900139.6382741977</v>
      </c>
      <c r="C722" s="4">
        <f t="shared" si="100"/>
        <v>168308.21420101606</v>
      </c>
      <c r="D722" s="4">
        <f t="shared" si="97"/>
        <v>185707.11585133246</v>
      </c>
      <c r="E722" s="4">
        <f t="shared" si="98"/>
        <v>378103.3012908533</v>
      </c>
      <c r="F722" s="4">
        <f t="shared" si="99"/>
        <v>549227.0428208103</v>
      </c>
      <c r="G722" s="4">
        <f t="shared" si="101"/>
        <v>0</v>
      </c>
      <c r="H722" s="4">
        <f t="shared" si="101"/>
        <v>68099.38124223686</v>
      </c>
      <c r="I722" s="4">
        <f t="shared" si="86"/>
        <v>1805387.8954575777</v>
      </c>
      <c r="J722" s="4"/>
      <c r="K722" s="9">
        <f t="shared" si="87"/>
        <v>0.2219841487178937</v>
      </c>
      <c r="L722" s="9">
        <f t="shared" si="88"/>
        <v>0.04150662193176348</v>
      </c>
      <c r="M722" s="9">
        <f t="shared" si="89"/>
        <v>0.045797378840188085</v>
      </c>
      <c r="N722" s="9">
        <f t="shared" si="90"/>
        <v>0.09324435442638286</v>
      </c>
      <c r="O722" s="9">
        <f t="shared" si="91"/>
        <v>0.13544531578142205</v>
      </c>
      <c r="P722" s="9">
        <f t="shared" si="92"/>
        <v>0</v>
      </c>
      <c r="Q722" s="9">
        <f t="shared" si="93"/>
        <v>0.01679404231354198</v>
      </c>
      <c r="R722" s="9">
        <f t="shared" si="94"/>
        <v>0.44522813798880784</v>
      </c>
      <c r="T722" s="6"/>
    </row>
    <row r="723" spans="1:20" ht="11.25">
      <c r="A723" s="2">
        <v>1958</v>
      </c>
      <c r="B723" s="4">
        <f t="shared" si="100"/>
        <v>908462.7875273153</v>
      </c>
      <c r="C723" s="4">
        <f t="shared" si="100"/>
        <v>180778.4399443113</v>
      </c>
      <c r="D723" s="4">
        <f t="shared" si="97"/>
        <v>177442.5752718395</v>
      </c>
      <c r="E723" s="4">
        <f t="shared" si="98"/>
        <v>414532.40657282376</v>
      </c>
      <c r="F723" s="4">
        <f t="shared" si="99"/>
        <v>551277.1132656531</v>
      </c>
      <c r="G723" s="4">
        <f t="shared" si="101"/>
        <v>0</v>
      </c>
      <c r="H723" s="4">
        <f t="shared" si="101"/>
        <v>81326.16606277793</v>
      </c>
      <c r="I723" s="4">
        <f t="shared" si="86"/>
        <v>1823316.886118719</v>
      </c>
      <c r="J723" s="4"/>
      <c r="K723" s="9">
        <f t="shared" si="87"/>
        <v>0.21958734381320966</v>
      </c>
      <c r="L723" s="9">
        <f t="shared" si="88"/>
        <v>0.0436965145860458</v>
      </c>
      <c r="M723" s="9">
        <f t="shared" si="89"/>
        <v>0.042890192441864</v>
      </c>
      <c r="N723" s="9">
        <f t="shared" si="90"/>
        <v>0.1001979072049629</v>
      </c>
      <c r="O723" s="9">
        <f t="shared" si="91"/>
        <v>0.13325089224238468</v>
      </c>
      <c r="P723" s="9">
        <f t="shared" si="92"/>
        <v>0</v>
      </c>
      <c r="Q723" s="9">
        <f t="shared" si="93"/>
        <v>0.01965759856476284</v>
      </c>
      <c r="R723" s="9">
        <f t="shared" si="94"/>
        <v>0.4407195511467701</v>
      </c>
      <c r="T723" s="6"/>
    </row>
    <row r="724" spans="1:20" ht="11.25">
      <c r="A724" s="2">
        <v>1959</v>
      </c>
      <c r="B724" s="4">
        <f t="shared" si="100"/>
        <v>980927.5949067249</v>
      </c>
      <c r="C724" s="4">
        <f t="shared" si="100"/>
        <v>228090.87515814012</v>
      </c>
      <c r="D724" s="4">
        <f t="shared" si="97"/>
        <v>174655.75823752425</v>
      </c>
      <c r="E724" s="4">
        <f t="shared" si="98"/>
        <v>467013.8686308752</v>
      </c>
      <c r="F724" s="4">
        <f t="shared" si="99"/>
        <v>689769.2321809906</v>
      </c>
      <c r="G724" s="4">
        <f t="shared" si="101"/>
        <v>0</v>
      </c>
      <c r="H724" s="4">
        <f t="shared" si="101"/>
        <v>102914.35215554097</v>
      </c>
      <c r="I724" s="4">
        <f t="shared" si="86"/>
        <v>1849939.2595855359</v>
      </c>
      <c r="J724" s="4"/>
      <c r="K724" s="9">
        <f t="shared" si="87"/>
        <v>0.21830841618096405</v>
      </c>
      <c r="L724" s="9">
        <f t="shared" si="88"/>
        <v>0.05076231717779173</v>
      </c>
      <c r="M724" s="9">
        <f t="shared" si="89"/>
        <v>0.038870169577954326</v>
      </c>
      <c r="N724" s="9">
        <f t="shared" si="90"/>
        <v>0.10393535519310755</v>
      </c>
      <c r="O724" s="9">
        <f t="shared" si="91"/>
        <v>0.1535102380539212</v>
      </c>
      <c r="P724" s="9">
        <f t="shared" si="92"/>
        <v>0</v>
      </c>
      <c r="Q724" s="9">
        <f t="shared" si="93"/>
        <v>0.022903901713054058</v>
      </c>
      <c r="R724" s="9">
        <f t="shared" si="94"/>
        <v>0.4117096021032071</v>
      </c>
      <c r="T724" s="6"/>
    </row>
    <row r="725" spans="1:20" ht="11.25">
      <c r="A725" s="2">
        <v>1960</v>
      </c>
      <c r="B725" s="4">
        <f aca="true" t="shared" si="102" ref="B725:C744">C71+C182+C291</f>
        <v>1237376.3185247318</v>
      </c>
      <c r="C725" s="4">
        <f t="shared" si="102"/>
        <v>307124.618779553</v>
      </c>
      <c r="D725" s="4">
        <f t="shared" si="97"/>
        <v>170012.02881868288</v>
      </c>
      <c r="E725" s="4">
        <f t="shared" si="98"/>
        <v>555173.5126224316</v>
      </c>
      <c r="F725" s="4">
        <f t="shared" si="99"/>
        <v>888589.6124909808</v>
      </c>
      <c r="G725" s="4">
        <f aca="true" t="shared" si="103" ref="G725:H744">H71+H182+H291</f>
        <v>0</v>
      </c>
      <c r="H725" s="4">
        <f t="shared" si="103"/>
        <v>126007.75480980123</v>
      </c>
      <c r="I725" s="4">
        <f t="shared" si="86"/>
        <v>1904297.51489738</v>
      </c>
      <c r="J725" s="4"/>
      <c r="K725" s="9">
        <f t="shared" si="87"/>
        <v>0.23848066213993233</v>
      </c>
      <c r="L725" s="9">
        <f t="shared" si="88"/>
        <v>0.05919240682846329</v>
      </c>
      <c r="M725" s="9">
        <f t="shared" si="89"/>
        <v>0.032766572785854056</v>
      </c>
      <c r="N725" s="9">
        <f t="shared" si="90"/>
        <v>0.1069990955141294</v>
      </c>
      <c r="O725" s="9">
        <f t="shared" si="91"/>
        <v>0.17125868338111358</v>
      </c>
      <c r="P725" s="9">
        <f t="shared" si="92"/>
        <v>0</v>
      </c>
      <c r="Q725" s="9">
        <f t="shared" si="93"/>
        <v>0.02428558907417543</v>
      </c>
      <c r="R725" s="9">
        <f t="shared" si="94"/>
        <v>0.3670169902763319</v>
      </c>
      <c r="T725" s="6"/>
    </row>
    <row r="726" spans="1:20" ht="11.25">
      <c r="A726" s="2">
        <v>1961</v>
      </c>
      <c r="B726" s="4">
        <f t="shared" si="102"/>
        <v>1167198.6843221784</v>
      </c>
      <c r="C726" s="4">
        <f t="shared" si="102"/>
        <v>379631.44462003297</v>
      </c>
      <c r="D726" s="4">
        <f t="shared" si="97"/>
        <v>157603.42872064718</v>
      </c>
      <c r="E726" s="4">
        <f t="shared" si="98"/>
        <v>631908.5126533156</v>
      </c>
      <c r="F726" s="4">
        <f t="shared" si="99"/>
        <v>980089.4001528283</v>
      </c>
      <c r="G726" s="4">
        <f t="shared" si="103"/>
        <v>0</v>
      </c>
      <c r="H726" s="4">
        <f t="shared" si="103"/>
        <v>137118.99250625848</v>
      </c>
      <c r="I726" s="4">
        <f t="shared" si="86"/>
        <v>1942405.834555657</v>
      </c>
      <c r="J726" s="4"/>
      <c r="K726" s="9">
        <f t="shared" si="87"/>
        <v>0.2163098846549712</v>
      </c>
      <c r="L726" s="9">
        <f t="shared" si="88"/>
        <v>0.07035480342821618</v>
      </c>
      <c r="M726" s="9">
        <f t="shared" si="89"/>
        <v>0.029207691840047584</v>
      </c>
      <c r="N726" s="9">
        <f t="shared" si="90"/>
        <v>0.11710778920549528</v>
      </c>
      <c r="O726" s="9">
        <f t="shared" si="91"/>
        <v>0.18163405078008094</v>
      </c>
      <c r="P726" s="9">
        <f t="shared" si="92"/>
        <v>0</v>
      </c>
      <c r="Q726" s="9">
        <f t="shared" si="93"/>
        <v>0.025411434960843065</v>
      </c>
      <c r="R726" s="9">
        <f t="shared" si="94"/>
        <v>0.3599743451303457</v>
      </c>
      <c r="T726" s="6"/>
    </row>
    <row r="727" spans="1:20" ht="11.25">
      <c r="A727" s="2">
        <v>1962</v>
      </c>
      <c r="B727" s="4">
        <f t="shared" si="102"/>
        <v>1190812.8981553263</v>
      </c>
      <c r="C727" s="4">
        <f t="shared" si="102"/>
        <v>451098.5201235887</v>
      </c>
      <c r="D727" s="4">
        <f t="shared" si="97"/>
        <v>157629.25588714547</v>
      </c>
      <c r="E727" s="4">
        <f t="shared" si="98"/>
        <v>669244.6984313511</v>
      </c>
      <c r="F727" s="4">
        <f t="shared" si="99"/>
        <v>1072585.2669597522</v>
      </c>
      <c r="G727" s="4">
        <f t="shared" si="103"/>
        <v>0</v>
      </c>
      <c r="H727" s="4">
        <f t="shared" si="103"/>
        <v>151420.6184886263</v>
      </c>
      <c r="I727" s="4">
        <f t="shared" si="86"/>
        <v>2091780.999423541</v>
      </c>
      <c r="J727" s="4"/>
      <c r="K727" s="9">
        <f t="shared" si="87"/>
        <v>0.20586014750143175</v>
      </c>
      <c r="L727" s="9">
        <f t="shared" si="88"/>
        <v>0.07798303833807377</v>
      </c>
      <c r="M727" s="9">
        <f t="shared" si="89"/>
        <v>0.027249941546430966</v>
      </c>
      <c r="N727" s="9">
        <f t="shared" si="90"/>
        <v>0.11569475989641045</v>
      </c>
      <c r="O727" s="9">
        <f t="shared" si="91"/>
        <v>0.18542170781508974</v>
      </c>
      <c r="P727" s="9">
        <f t="shared" si="92"/>
        <v>0</v>
      </c>
      <c r="Q727" s="9">
        <f t="shared" si="93"/>
        <v>0.02617663186644516</v>
      </c>
      <c r="R727" s="9">
        <f t="shared" si="94"/>
        <v>0.3616137730361183</v>
      </c>
      <c r="T727" s="6"/>
    </row>
    <row r="728" spans="1:20" ht="11.25">
      <c r="A728" s="2">
        <v>1963</v>
      </c>
      <c r="B728" s="4">
        <f t="shared" si="102"/>
        <v>1263843.695766303</v>
      </c>
      <c r="C728" s="4">
        <f t="shared" si="102"/>
        <v>512443.8696277261</v>
      </c>
      <c r="D728" s="4">
        <f t="shared" si="97"/>
        <v>169299.18830611164</v>
      </c>
      <c r="E728" s="4">
        <f t="shared" si="98"/>
        <v>673351.651470425</v>
      </c>
      <c r="F728" s="4">
        <f t="shared" si="99"/>
        <v>1159056.6115438826</v>
      </c>
      <c r="G728" s="4">
        <f t="shared" si="103"/>
        <v>0</v>
      </c>
      <c r="H728" s="4">
        <f t="shared" si="103"/>
        <v>166986.46193433384</v>
      </c>
      <c r="I728" s="4">
        <f t="shared" si="86"/>
        <v>1979173.8981423515</v>
      </c>
      <c r="J728" s="4"/>
      <c r="K728" s="9">
        <f t="shared" si="87"/>
        <v>0.2133373646338888</v>
      </c>
      <c r="L728" s="9">
        <f t="shared" si="88"/>
        <v>0.08650074770748087</v>
      </c>
      <c r="M728" s="9">
        <f t="shared" si="89"/>
        <v>0.028577776499476945</v>
      </c>
      <c r="N728" s="9">
        <f t="shared" si="90"/>
        <v>0.11366205115220177</v>
      </c>
      <c r="O728" s="9">
        <f t="shared" si="91"/>
        <v>0.1956492593163036</v>
      </c>
      <c r="P728" s="9">
        <f t="shared" si="92"/>
        <v>0</v>
      </c>
      <c r="Q728" s="9">
        <f t="shared" si="93"/>
        <v>0.02818738728368455</v>
      </c>
      <c r="R728" s="9">
        <f t="shared" si="94"/>
        <v>0.3340854134069635</v>
      </c>
      <c r="T728" s="6"/>
    </row>
    <row r="729" spans="1:20" ht="11.25">
      <c r="A729" s="2">
        <v>1964</v>
      </c>
      <c r="B729" s="4">
        <f t="shared" si="102"/>
        <v>1442017.1911364356</v>
      </c>
      <c r="C729" s="4">
        <f t="shared" si="102"/>
        <v>663054.4212876131</v>
      </c>
      <c r="D729" s="4">
        <f aca="true" t="shared" si="104" ref="D729:D760">E75+E186+E295+D404+E404</f>
        <v>173983.52914296623</v>
      </c>
      <c r="E729" s="4">
        <f aca="true" t="shared" si="105" ref="E729:E760">F75+F186+F295</f>
        <v>929287.3375375795</v>
      </c>
      <c r="F729" s="4">
        <f aca="true" t="shared" si="106" ref="F729:F760">G75+G186+G295+C404+F404+G404+I404</f>
        <v>1311196.163821316</v>
      </c>
      <c r="G729" s="4">
        <f t="shared" si="103"/>
        <v>0</v>
      </c>
      <c r="H729" s="4">
        <f t="shared" si="103"/>
        <v>250518.36873045715</v>
      </c>
      <c r="I729" s="4">
        <f t="shared" si="86"/>
        <v>2046383.873227398</v>
      </c>
      <c r="J729" s="4"/>
      <c r="K729" s="9">
        <f t="shared" si="87"/>
        <v>0.21154987118486906</v>
      </c>
      <c r="L729" s="9">
        <f t="shared" si="88"/>
        <v>0.09727281912735601</v>
      </c>
      <c r="M729" s="9">
        <f t="shared" si="89"/>
        <v>0.025524101518843142</v>
      </c>
      <c r="N729" s="9">
        <f t="shared" si="90"/>
        <v>0.13633028632264382</v>
      </c>
      <c r="O729" s="9">
        <f t="shared" si="91"/>
        <v>0.19235788675715548</v>
      </c>
      <c r="P729" s="9">
        <f t="shared" si="92"/>
        <v>0</v>
      </c>
      <c r="Q729" s="9">
        <f t="shared" si="93"/>
        <v>0.03675207824159528</v>
      </c>
      <c r="R729" s="9">
        <f t="shared" si="94"/>
        <v>0.3002129568475371</v>
      </c>
      <c r="T729" s="6"/>
    </row>
    <row r="730" spans="1:20" ht="11.25">
      <c r="A730" s="2">
        <v>1965</v>
      </c>
      <c r="B730" s="4">
        <f t="shared" si="102"/>
        <v>1556384.8381505553</v>
      </c>
      <c r="C730" s="4">
        <f t="shared" si="102"/>
        <v>672680.8394265908</v>
      </c>
      <c r="D730" s="4">
        <f t="shared" si="104"/>
        <v>193028.23200481373</v>
      </c>
      <c r="E730" s="4">
        <f t="shared" si="105"/>
        <v>1005348.8758793598</v>
      </c>
      <c r="F730" s="4">
        <f t="shared" si="106"/>
        <v>1361551.291334533</v>
      </c>
      <c r="G730" s="4">
        <f t="shared" si="103"/>
        <v>0</v>
      </c>
      <c r="H730" s="4">
        <f t="shared" si="103"/>
        <v>294251.01370635774</v>
      </c>
      <c r="I730" s="4">
        <f aca="true" t="shared" si="107" ref="I730:I765">H405</f>
        <v>2008019.9455337434</v>
      </c>
      <c r="J730" s="4"/>
      <c r="K730" s="9">
        <f aca="true" t="shared" si="108" ref="K730:K765">B730/SUM($B730:$I730)</f>
        <v>0.2194791522022396</v>
      </c>
      <c r="L730" s="9">
        <f aca="true" t="shared" si="109" ref="L730:L765">C730/SUM($B730:$I730)</f>
        <v>0.09486048483707812</v>
      </c>
      <c r="M730" s="9">
        <f aca="true" t="shared" si="110" ref="M730:M765">D730/SUM($B730:$I730)</f>
        <v>0.02722056375327882</v>
      </c>
      <c r="N730" s="9">
        <f aca="true" t="shared" si="111" ref="N730:N765">E730/SUM($B730:$I730)</f>
        <v>0.141772853048143</v>
      </c>
      <c r="O730" s="9">
        <f aca="true" t="shared" si="112" ref="O730:O765">F730/SUM($B730:$I730)</f>
        <v>0.192004005549854</v>
      </c>
      <c r="P730" s="9">
        <f aca="true" t="shared" si="113" ref="P730:P765">G730/SUM($B730:$I730)</f>
        <v>0</v>
      </c>
      <c r="Q730" s="9">
        <f aca="true" t="shared" si="114" ref="Q730:Q765">H730/SUM($B730:$I730)</f>
        <v>0.04149485489698256</v>
      </c>
      <c r="R730" s="9">
        <f aca="true" t="shared" si="115" ref="R730:R765">I730/SUM($B730:$I730)</f>
        <v>0.28316808571242386</v>
      </c>
      <c r="T730" s="6"/>
    </row>
    <row r="731" spans="1:20" ht="11.25">
      <c r="A731" s="2">
        <v>1966</v>
      </c>
      <c r="B731" s="4">
        <f t="shared" si="102"/>
        <v>1716978.4361337447</v>
      </c>
      <c r="C731" s="4">
        <f t="shared" si="102"/>
        <v>773917.7371014408</v>
      </c>
      <c r="D731" s="4">
        <f t="shared" si="104"/>
        <v>184764.4901643069</v>
      </c>
      <c r="E731" s="4">
        <f t="shared" si="105"/>
        <v>1164361.6066346325</v>
      </c>
      <c r="F731" s="4">
        <f t="shared" si="106"/>
        <v>1473365.3810115953</v>
      </c>
      <c r="G731" s="4">
        <f t="shared" si="103"/>
        <v>0</v>
      </c>
      <c r="H731" s="4">
        <f t="shared" si="103"/>
        <v>369219.5591637696</v>
      </c>
      <c r="I731" s="4">
        <f t="shared" si="107"/>
        <v>2147449.0220496976</v>
      </c>
      <c r="J731" s="4"/>
      <c r="K731" s="9">
        <f t="shared" si="108"/>
        <v>0.21928047324359368</v>
      </c>
      <c r="L731" s="9">
        <f t="shared" si="109"/>
        <v>0.09883935876641133</v>
      </c>
      <c r="M731" s="9">
        <f t="shared" si="110"/>
        <v>0.023596828002727794</v>
      </c>
      <c r="N731" s="9">
        <f t="shared" si="111"/>
        <v>0.14870411809273584</v>
      </c>
      <c r="O731" s="9">
        <f t="shared" si="112"/>
        <v>0.18816791825088702</v>
      </c>
      <c r="P731" s="9">
        <f t="shared" si="113"/>
        <v>0</v>
      </c>
      <c r="Q731" s="9">
        <f t="shared" si="114"/>
        <v>0.04715413889910718</v>
      </c>
      <c r="R731" s="9">
        <f t="shared" si="115"/>
        <v>0.2742571647445371</v>
      </c>
      <c r="T731" s="6"/>
    </row>
    <row r="732" spans="1:20" ht="11.25">
      <c r="A732" s="2">
        <v>1967</v>
      </c>
      <c r="B732" s="4">
        <f t="shared" si="102"/>
        <v>1997692.1560524392</v>
      </c>
      <c r="C732" s="4">
        <f t="shared" si="102"/>
        <v>921548.090574601</v>
      </c>
      <c r="D732" s="4">
        <f t="shared" si="104"/>
        <v>182709.80664639195</v>
      </c>
      <c r="E732" s="4">
        <f t="shared" si="105"/>
        <v>1358429.0447437055</v>
      </c>
      <c r="F732" s="4">
        <f t="shared" si="106"/>
        <v>1743504.6747992903</v>
      </c>
      <c r="G732" s="4">
        <f t="shared" si="103"/>
        <v>0</v>
      </c>
      <c r="H732" s="4">
        <f t="shared" si="103"/>
        <v>450804.5036043233</v>
      </c>
      <c r="I732" s="4">
        <f t="shared" si="107"/>
        <v>2201932.96164056</v>
      </c>
      <c r="J732" s="4"/>
      <c r="K732" s="9">
        <f t="shared" si="108"/>
        <v>0.2255591723249224</v>
      </c>
      <c r="L732" s="9">
        <f t="shared" si="109"/>
        <v>0.1040518800345949</v>
      </c>
      <c r="M732" s="9">
        <f t="shared" si="110"/>
        <v>0.02062974149342606</v>
      </c>
      <c r="N732" s="9">
        <f t="shared" si="111"/>
        <v>0.1533800541120421</v>
      </c>
      <c r="O732" s="9">
        <f t="shared" si="112"/>
        <v>0.1968588955014337</v>
      </c>
      <c r="P732" s="9">
        <f t="shared" si="113"/>
        <v>0</v>
      </c>
      <c r="Q732" s="9">
        <f t="shared" si="114"/>
        <v>0.050900280308588994</v>
      </c>
      <c r="R732" s="9">
        <f t="shared" si="115"/>
        <v>0.24861997622499168</v>
      </c>
      <c r="T732" s="6"/>
    </row>
    <row r="733" spans="1:20" ht="11.25">
      <c r="A733" s="2">
        <v>1968</v>
      </c>
      <c r="B733" s="4">
        <f t="shared" si="102"/>
        <v>2358637.148634726</v>
      </c>
      <c r="C733" s="4">
        <f t="shared" si="102"/>
        <v>1050287.6299647845</v>
      </c>
      <c r="D733" s="4">
        <f t="shared" si="104"/>
        <v>194082.6797729395</v>
      </c>
      <c r="E733" s="4">
        <f t="shared" si="105"/>
        <v>1544577.8012197064</v>
      </c>
      <c r="F733" s="4">
        <f t="shared" si="106"/>
        <v>1884847.8130485294</v>
      </c>
      <c r="G733" s="4">
        <f t="shared" si="103"/>
        <v>0</v>
      </c>
      <c r="H733" s="4">
        <f t="shared" si="103"/>
        <v>523609.11684238294</v>
      </c>
      <c r="I733" s="4">
        <f t="shared" si="107"/>
        <v>2252055.74140924</v>
      </c>
      <c r="J733" s="4"/>
      <c r="K733" s="9">
        <f t="shared" si="108"/>
        <v>0.2404785479563564</v>
      </c>
      <c r="L733" s="9">
        <f t="shared" si="109"/>
        <v>0.10708372177409863</v>
      </c>
      <c r="M733" s="9">
        <f t="shared" si="110"/>
        <v>0.019788003865830333</v>
      </c>
      <c r="N733" s="9">
        <f t="shared" si="111"/>
        <v>0.15747985104785608</v>
      </c>
      <c r="O733" s="9">
        <f t="shared" si="112"/>
        <v>0.1921726135209023</v>
      </c>
      <c r="P733" s="9">
        <f t="shared" si="113"/>
        <v>0</v>
      </c>
      <c r="Q733" s="9">
        <f t="shared" si="114"/>
        <v>0.05338538833234781</v>
      </c>
      <c r="R733" s="9">
        <f t="shared" si="115"/>
        <v>0.22961187350260837</v>
      </c>
      <c r="T733" s="6"/>
    </row>
    <row r="734" spans="1:20" ht="11.25">
      <c r="A734" s="2">
        <v>1969</v>
      </c>
      <c r="B734" s="4">
        <f t="shared" si="102"/>
        <v>2744802.806528519</v>
      </c>
      <c r="C734" s="4">
        <f t="shared" si="102"/>
        <v>1226771.4286938708</v>
      </c>
      <c r="D734" s="4">
        <f t="shared" si="104"/>
        <v>192580.70460054203</v>
      </c>
      <c r="E734" s="4">
        <f t="shared" si="105"/>
        <v>1817446.1407731196</v>
      </c>
      <c r="F734" s="4">
        <f t="shared" si="106"/>
        <v>2143967.2730869916</v>
      </c>
      <c r="G734" s="4">
        <f t="shared" si="103"/>
        <v>0</v>
      </c>
      <c r="H734" s="4">
        <f t="shared" si="103"/>
        <v>664584.9114203946</v>
      </c>
      <c r="I734" s="4">
        <f t="shared" si="107"/>
        <v>2321115.7615516586</v>
      </c>
      <c r="J734" s="4"/>
      <c r="K734" s="9">
        <f t="shared" si="108"/>
        <v>0.24702874171653516</v>
      </c>
      <c r="L734" s="9">
        <f t="shared" si="109"/>
        <v>0.1104078594219021</v>
      </c>
      <c r="M734" s="9">
        <f t="shared" si="110"/>
        <v>0.01733201708450722</v>
      </c>
      <c r="N734" s="9">
        <f t="shared" si="111"/>
        <v>0.16356782797835273</v>
      </c>
      <c r="O734" s="9">
        <f t="shared" si="112"/>
        <v>0.19295431223416298</v>
      </c>
      <c r="P734" s="9">
        <f t="shared" si="113"/>
        <v>0</v>
      </c>
      <c r="Q734" s="9">
        <f t="shared" si="114"/>
        <v>0.059811791958785755</v>
      </c>
      <c r="R734" s="9">
        <f t="shared" si="115"/>
        <v>0.20889744960575402</v>
      </c>
      <c r="T734" s="6"/>
    </row>
    <row r="735" spans="1:20" ht="11.25">
      <c r="A735" s="2">
        <v>1970</v>
      </c>
      <c r="B735" s="4">
        <f t="shared" si="102"/>
        <v>2808094.604085397</v>
      </c>
      <c r="C735" s="4">
        <f t="shared" si="102"/>
        <v>1279320.3839900463</v>
      </c>
      <c r="D735" s="4">
        <f t="shared" si="104"/>
        <v>202226.25683806886</v>
      </c>
      <c r="E735" s="4">
        <f t="shared" si="105"/>
        <v>2077443.9825089916</v>
      </c>
      <c r="F735" s="4">
        <f t="shared" si="106"/>
        <v>2283997.451646367</v>
      </c>
      <c r="G735" s="4">
        <f t="shared" si="103"/>
        <v>0</v>
      </c>
      <c r="H735" s="4">
        <f t="shared" si="103"/>
        <v>772962.7205170948</v>
      </c>
      <c r="I735" s="4">
        <f t="shared" si="107"/>
        <v>2347463.184245192</v>
      </c>
      <c r="J735" s="4"/>
      <c r="K735" s="9">
        <f t="shared" si="108"/>
        <v>0.23855010460957196</v>
      </c>
      <c r="L735" s="9">
        <f t="shared" si="109"/>
        <v>0.10867939099558287</v>
      </c>
      <c r="M735" s="9">
        <f t="shared" si="110"/>
        <v>0.017179298252038674</v>
      </c>
      <c r="N735" s="9">
        <f t="shared" si="111"/>
        <v>0.17648069214870896</v>
      </c>
      <c r="O735" s="9">
        <f t="shared" si="112"/>
        <v>0.19402759088869617</v>
      </c>
      <c r="P735" s="9">
        <f t="shared" si="113"/>
        <v>0</v>
      </c>
      <c r="Q735" s="9">
        <f t="shared" si="114"/>
        <v>0.06566386245334803</v>
      </c>
      <c r="R735" s="9">
        <f t="shared" si="115"/>
        <v>0.19941906065205334</v>
      </c>
      <c r="T735" s="6"/>
    </row>
    <row r="736" spans="1:20" ht="11.25">
      <c r="A736" s="2">
        <v>1971</v>
      </c>
      <c r="B736" s="4">
        <f t="shared" si="102"/>
        <v>2835486.2532511624</v>
      </c>
      <c r="C736" s="4">
        <f t="shared" si="102"/>
        <v>1407283.874041925</v>
      </c>
      <c r="D736" s="4">
        <f t="shared" si="104"/>
        <v>232120.52801138605</v>
      </c>
      <c r="E736" s="4">
        <f t="shared" si="105"/>
        <v>2186290.7041846816</v>
      </c>
      <c r="F736" s="4">
        <f t="shared" si="106"/>
        <v>2251874.736763935</v>
      </c>
      <c r="G736" s="4">
        <f t="shared" si="103"/>
        <v>0</v>
      </c>
      <c r="H736" s="4">
        <f t="shared" si="103"/>
        <v>799838.3222653257</v>
      </c>
      <c r="I736" s="4">
        <f t="shared" si="107"/>
        <v>2282787.9680393743</v>
      </c>
      <c r="J736" s="4"/>
      <c r="K736" s="9">
        <f t="shared" si="108"/>
        <v>0.2363755692988814</v>
      </c>
      <c r="L736" s="9">
        <f t="shared" si="109"/>
        <v>0.1173158665503606</v>
      </c>
      <c r="M736" s="9">
        <f t="shared" si="110"/>
        <v>0.019350339608149126</v>
      </c>
      <c r="N736" s="9">
        <f t="shared" si="111"/>
        <v>0.18225646809677215</v>
      </c>
      <c r="O736" s="9">
        <f t="shared" si="112"/>
        <v>0.18772377128685544</v>
      </c>
      <c r="P736" s="9">
        <f t="shared" si="113"/>
        <v>0</v>
      </c>
      <c r="Q736" s="9">
        <f t="shared" si="114"/>
        <v>0.06667718404762153</v>
      </c>
      <c r="R736" s="9">
        <f t="shared" si="115"/>
        <v>0.19030080111135966</v>
      </c>
      <c r="T736" s="6"/>
    </row>
    <row r="737" spans="1:20" ht="11.25">
      <c r="A737" s="2">
        <v>1972</v>
      </c>
      <c r="B737" s="4">
        <f t="shared" si="102"/>
        <v>3212178.509975512</v>
      </c>
      <c r="C737" s="4">
        <f t="shared" si="102"/>
        <v>1477203.345060746</v>
      </c>
      <c r="D737" s="4">
        <f t="shared" si="104"/>
        <v>238547.53059642305</v>
      </c>
      <c r="E737" s="4">
        <f t="shared" si="105"/>
        <v>2411148.756027021</v>
      </c>
      <c r="F737" s="4">
        <f t="shared" si="106"/>
        <v>2281393.5643283273</v>
      </c>
      <c r="G737" s="4">
        <f t="shared" si="103"/>
        <v>0</v>
      </c>
      <c r="H737" s="4">
        <f t="shared" si="103"/>
        <v>883746.0912873604</v>
      </c>
      <c r="I737" s="4">
        <f t="shared" si="107"/>
        <v>2363916.8913299926</v>
      </c>
      <c r="J737" s="4"/>
      <c r="K737" s="9">
        <f t="shared" si="108"/>
        <v>0.24962269883760757</v>
      </c>
      <c r="L737" s="9">
        <f t="shared" si="109"/>
        <v>0.11479545255061686</v>
      </c>
      <c r="M737" s="9">
        <f t="shared" si="110"/>
        <v>0.018537848442607207</v>
      </c>
      <c r="N737" s="9">
        <f t="shared" si="111"/>
        <v>0.18737360265292155</v>
      </c>
      <c r="O737" s="9">
        <f t="shared" si="112"/>
        <v>0.17729015273274074</v>
      </c>
      <c r="P737" s="9">
        <f t="shared" si="113"/>
        <v>0</v>
      </c>
      <c r="Q737" s="9">
        <f t="shared" si="114"/>
        <v>0.06867709366377006</v>
      </c>
      <c r="R737" s="9">
        <f t="shared" si="115"/>
        <v>0.1837031511197361</v>
      </c>
      <c r="T737" s="6"/>
    </row>
    <row r="738" spans="1:20" ht="11.25">
      <c r="A738" s="2">
        <v>1973</v>
      </c>
      <c r="B738" s="4">
        <f t="shared" si="102"/>
        <v>3279248.373613406</v>
      </c>
      <c r="C738" s="4">
        <f t="shared" si="102"/>
        <v>1529042.5255604328</v>
      </c>
      <c r="D738" s="4">
        <f t="shared" si="104"/>
        <v>258881.09307169617</v>
      </c>
      <c r="E738" s="4">
        <f t="shared" si="105"/>
        <v>2737904.940842897</v>
      </c>
      <c r="F738" s="4">
        <f t="shared" si="106"/>
        <v>2395883.078115803</v>
      </c>
      <c r="G738" s="4">
        <f t="shared" si="103"/>
        <v>0</v>
      </c>
      <c r="H738" s="4">
        <f t="shared" si="103"/>
        <v>1047414.0421141855</v>
      </c>
      <c r="I738" s="4">
        <f t="shared" si="107"/>
        <v>2430609.1318645603</v>
      </c>
      <c r="J738" s="4"/>
      <c r="K738" s="9">
        <f t="shared" si="108"/>
        <v>0.23972895713224315</v>
      </c>
      <c r="L738" s="9">
        <f t="shared" si="109"/>
        <v>0.1117804229203736</v>
      </c>
      <c r="M738" s="9">
        <f t="shared" si="110"/>
        <v>0.01892546321367769</v>
      </c>
      <c r="N738" s="9">
        <f t="shared" si="111"/>
        <v>0.20015412723137088</v>
      </c>
      <c r="O738" s="9">
        <f t="shared" si="112"/>
        <v>0.17515067060766723</v>
      </c>
      <c r="P738" s="9">
        <f t="shared" si="113"/>
        <v>0</v>
      </c>
      <c r="Q738" s="9">
        <f t="shared" si="114"/>
        <v>0.07657104537190601</v>
      </c>
      <c r="R738" s="9">
        <f t="shared" si="115"/>
        <v>0.1776893135227614</v>
      </c>
      <c r="T738" s="6"/>
    </row>
    <row r="739" spans="1:20" ht="11.25">
      <c r="A739" s="2">
        <v>1974</v>
      </c>
      <c r="B739" s="4">
        <f t="shared" si="102"/>
        <v>3210989.9547282085</v>
      </c>
      <c r="C739" s="4">
        <f t="shared" si="102"/>
        <v>1457077.1552728277</v>
      </c>
      <c r="D739" s="4">
        <f t="shared" si="104"/>
        <v>304129.8442254181</v>
      </c>
      <c r="E739" s="4">
        <f t="shared" si="105"/>
        <v>2746547.392353956</v>
      </c>
      <c r="F739" s="4">
        <f t="shared" si="106"/>
        <v>2294963.4558039117</v>
      </c>
      <c r="G739" s="4">
        <f t="shared" si="103"/>
        <v>0</v>
      </c>
      <c r="H739" s="4">
        <f t="shared" si="103"/>
        <v>991587.0436594116</v>
      </c>
      <c r="I739" s="4">
        <f t="shared" si="107"/>
        <v>2444365.05129668</v>
      </c>
      <c r="J739" s="4"/>
      <c r="K739" s="9">
        <f t="shared" si="108"/>
        <v>0.23874134953874646</v>
      </c>
      <c r="L739" s="9">
        <f t="shared" si="109"/>
        <v>0.10833561342030334</v>
      </c>
      <c r="M739" s="9">
        <f t="shared" si="110"/>
        <v>0.022612456117612156</v>
      </c>
      <c r="N739" s="9">
        <f t="shared" si="111"/>
        <v>0.20420943081966472</v>
      </c>
      <c r="O739" s="9">
        <f t="shared" si="112"/>
        <v>0.17063356793562687</v>
      </c>
      <c r="P739" s="9">
        <f t="shared" si="113"/>
        <v>0</v>
      </c>
      <c r="Q739" s="9">
        <f t="shared" si="114"/>
        <v>0.07372580802994816</v>
      </c>
      <c r="R739" s="9">
        <f t="shared" si="115"/>
        <v>0.1817417741380983</v>
      </c>
      <c r="T739" s="6"/>
    </row>
    <row r="740" spans="1:20" ht="11.25">
      <c r="A740" s="2">
        <v>1975</v>
      </c>
      <c r="B740" s="4">
        <f t="shared" si="102"/>
        <v>2978991.143138966</v>
      </c>
      <c r="C740" s="4">
        <f t="shared" si="102"/>
        <v>1389093.2560872945</v>
      </c>
      <c r="D740" s="4">
        <f t="shared" si="104"/>
        <v>273190.7867785083</v>
      </c>
      <c r="E740" s="4">
        <f t="shared" si="105"/>
        <v>2904870.4066237877</v>
      </c>
      <c r="F740" s="4">
        <f t="shared" si="106"/>
        <v>2428508.566893261</v>
      </c>
      <c r="G740" s="4">
        <f t="shared" si="103"/>
        <v>0</v>
      </c>
      <c r="H740" s="4">
        <f t="shared" si="103"/>
        <v>989790.2568500014</v>
      </c>
      <c r="I740" s="4">
        <f t="shared" si="107"/>
        <v>2452584.7725764015</v>
      </c>
      <c r="J740" s="4"/>
      <c r="K740" s="9">
        <f t="shared" si="108"/>
        <v>0.22203060760967858</v>
      </c>
      <c r="L740" s="9">
        <f t="shared" si="109"/>
        <v>0.1035321036069228</v>
      </c>
      <c r="M740" s="9">
        <f t="shared" si="110"/>
        <v>0.02036149604590106</v>
      </c>
      <c r="N740" s="9">
        <f t="shared" si="111"/>
        <v>0.21650622993475835</v>
      </c>
      <c r="O740" s="9">
        <f t="shared" si="112"/>
        <v>0.1810019589801336</v>
      </c>
      <c r="P740" s="9">
        <f t="shared" si="113"/>
        <v>0</v>
      </c>
      <c r="Q740" s="9">
        <f t="shared" si="114"/>
        <v>0.07377119352660456</v>
      </c>
      <c r="R740" s="9">
        <f t="shared" si="115"/>
        <v>0.18279641029600108</v>
      </c>
      <c r="T740" s="6"/>
    </row>
    <row r="741" spans="1:20" ht="11.25">
      <c r="A741" s="2">
        <v>1976</v>
      </c>
      <c r="B741" s="4">
        <f t="shared" si="102"/>
        <v>3007725.6523389285</v>
      </c>
      <c r="C741" s="4">
        <f t="shared" si="102"/>
        <v>1412133.4830499645</v>
      </c>
      <c r="D741" s="4">
        <f t="shared" si="104"/>
        <v>317233.4605266434</v>
      </c>
      <c r="E741" s="4">
        <f t="shared" si="105"/>
        <v>3097729.729838786</v>
      </c>
      <c r="F741" s="4">
        <f t="shared" si="106"/>
        <v>2433926.153371259</v>
      </c>
      <c r="G741" s="4">
        <f t="shared" si="103"/>
        <v>0</v>
      </c>
      <c r="H741" s="4">
        <f t="shared" si="103"/>
        <v>1102490.1658651128</v>
      </c>
      <c r="I741" s="4">
        <f t="shared" si="107"/>
        <v>2490126.3172766613</v>
      </c>
      <c r="J741" s="4"/>
      <c r="K741" s="9">
        <f t="shared" si="108"/>
        <v>0.21698625355629794</v>
      </c>
      <c r="L741" s="9">
        <f t="shared" si="109"/>
        <v>0.10187549977177549</v>
      </c>
      <c r="M741" s="9">
        <f t="shared" si="110"/>
        <v>0.022886163187406064</v>
      </c>
      <c r="N741" s="9">
        <f t="shared" si="111"/>
        <v>0.223479414781391</v>
      </c>
      <c r="O741" s="9">
        <f t="shared" si="112"/>
        <v>0.17559065503265797</v>
      </c>
      <c r="P741" s="9">
        <f t="shared" si="113"/>
        <v>0</v>
      </c>
      <c r="Q741" s="9">
        <f t="shared" si="114"/>
        <v>0.07953691204771327</v>
      </c>
      <c r="R741" s="9">
        <f t="shared" si="115"/>
        <v>0.17964510162275837</v>
      </c>
      <c r="T741" s="6"/>
    </row>
    <row r="742" spans="1:20" ht="11.25">
      <c r="A742" s="2">
        <v>1977</v>
      </c>
      <c r="B742" s="4">
        <f t="shared" si="102"/>
        <v>2757730.743460317</v>
      </c>
      <c r="C742" s="4">
        <f t="shared" si="102"/>
        <v>1382244.6506733566</v>
      </c>
      <c r="D742" s="4">
        <f t="shared" si="104"/>
        <v>333423.8642305084</v>
      </c>
      <c r="E742" s="4">
        <f t="shared" si="105"/>
        <v>3134964.5005158205</v>
      </c>
      <c r="F742" s="4">
        <f t="shared" si="106"/>
        <v>2871098.925095981</v>
      </c>
      <c r="G742" s="4">
        <f t="shared" si="103"/>
        <v>0</v>
      </c>
      <c r="H742" s="4">
        <f t="shared" si="103"/>
        <v>1079394.4542931882</v>
      </c>
      <c r="I742" s="4">
        <f t="shared" si="107"/>
        <v>2538987.501595068</v>
      </c>
      <c r="J742" s="4"/>
      <c r="K742" s="9">
        <f t="shared" si="108"/>
        <v>0.19561364264593525</v>
      </c>
      <c r="L742" s="9">
        <f t="shared" si="109"/>
        <v>0.09804652313764378</v>
      </c>
      <c r="M742" s="9">
        <f t="shared" si="110"/>
        <v>0.023650697872474157</v>
      </c>
      <c r="N742" s="9">
        <f t="shared" si="111"/>
        <v>0.22237190014501462</v>
      </c>
      <c r="O742" s="9">
        <f t="shared" si="112"/>
        <v>0.2036551684629452</v>
      </c>
      <c r="P742" s="9">
        <f t="shared" si="113"/>
        <v>0</v>
      </c>
      <c r="Q742" s="9">
        <f t="shared" si="114"/>
        <v>0.07656450201196022</v>
      </c>
      <c r="R742" s="9">
        <f t="shared" si="115"/>
        <v>0.18009756572402671</v>
      </c>
      <c r="T742" s="6"/>
    </row>
    <row r="743" spans="1:20" ht="11.25">
      <c r="A743" s="2">
        <v>1978</v>
      </c>
      <c r="B743" s="4">
        <f t="shared" si="102"/>
        <v>2882061.2112344736</v>
      </c>
      <c r="C743" s="4">
        <f t="shared" si="102"/>
        <v>1384942.6285263938</v>
      </c>
      <c r="D743" s="4">
        <f t="shared" si="104"/>
        <v>368228.358106876</v>
      </c>
      <c r="E743" s="4">
        <f t="shared" si="105"/>
        <v>3328314.4384125774</v>
      </c>
      <c r="F743" s="4">
        <f t="shared" si="106"/>
        <v>3257856.8095573513</v>
      </c>
      <c r="G743" s="4">
        <f t="shared" si="103"/>
        <v>0</v>
      </c>
      <c r="H743" s="4">
        <f t="shared" si="103"/>
        <v>1150976.4413781264</v>
      </c>
      <c r="I743" s="4">
        <f t="shared" si="107"/>
        <v>2585983.468376864</v>
      </c>
      <c r="J743" s="4"/>
      <c r="K743" s="9">
        <f t="shared" si="108"/>
        <v>0.19267222908827944</v>
      </c>
      <c r="L743" s="9">
        <f t="shared" si="109"/>
        <v>0.0925865080024673</v>
      </c>
      <c r="M743" s="9">
        <f t="shared" si="110"/>
        <v>0.024616888181767698</v>
      </c>
      <c r="N743" s="9">
        <f t="shared" si="111"/>
        <v>0.22250525403691176</v>
      </c>
      <c r="O743" s="9">
        <f t="shared" si="112"/>
        <v>0.2177950041800059</v>
      </c>
      <c r="P743" s="9">
        <f t="shared" si="113"/>
        <v>0</v>
      </c>
      <c r="Q743" s="9">
        <f t="shared" si="114"/>
        <v>0.0769453458254039</v>
      </c>
      <c r="R743" s="9">
        <f t="shared" si="115"/>
        <v>0.172878770685164</v>
      </c>
      <c r="T743" s="6"/>
    </row>
    <row r="744" spans="1:20" ht="11.25">
      <c r="A744" s="2">
        <v>1979</v>
      </c>
      <c r="B744" s="4">
        <f t="shared" si="102"/>
        <v>2917909.870139492</v>
      </c>
      <c r="C744" s="4">
        <f t="shared" si="102"/>
        <v>1348833.844884411</v>
      </c>
      <c r="D744" s="4">
        <f t="shared" si="104"/>
        <v>368152.1212544529</v>
      </c>
      <c r="E744" s="4">
        <f t="shared" si="105"/>
        <v>3345625.5400578906</v>
      </c>
      <c r="F744" s="4">
        <f t="shared" si="106"/>
        <v>3581508.979813477</v>
      </c>
      <c r="G744" s="4">
        <f t="shared" si="103"/>
        <v>0</v>
      </c>
      <c r="H744" s="4">
        <f t="shared" si="103"/>
        <v>1114005.1690240377</v>
      </c>
      <c r="I744" s="4">
        <f t="shared" si="107"/>
        <v>2635887.781006525</v>
      </c>
      <c r="J744" s="4"/>
      <c r="K744" s="9">
        <f t="shared" si="108"/>
        <v>0.19056455624759752</v>
      </c>
      <c r="L744" s="9">
        <f t="shared" si="109"/>
        <v>0.0880904258670096</v>
      </c>
      <c r="M744" s="9">
        <f t="shared" si="110"/>
        <v>0.024043493027806458</v>
      </c>
      <c r="N744" s="9">
        <f t="shared" si="111"/>
        <v>0.21849806018212684</v>
      </c>
      <c r="O744" s="9">
        <f t="shared" si="112"/>
        <v>0.23390327316803422</v>
      </c>
      <c r="P744" s="9">
        <f t="shared" si="113"/>
        <v>0</v>
      </c>
      <c r="Q744" s="9">
        <f t="shared" si="114"/>
        <v>0.07275409801552471</v>
      </c>
      <c r="R744" s="9">
        <f t="shared" si="115"/>
        <v>0.17214609349190071</v>
      </c>
      <c r="T744" s="6"/>
    </row>
    <row r="745" spans="1:20" ht="11.25">
      <c r="A745" s="2">
        <v>1980</v>
      </c>
      <c r="B745" s="4">
        <f aca="true" t="shared" si="116" ref="B745:C764">C91+C202+C311</f>
        <v>3247138.5652126027</v>
      </c>
      <c r="C745" s="4">
        <f t="shared" si="116"/>
        <v>1475919.3231922837</v>
      </c>
      <c r="D745" s="4">
        <f t="shared" si="104"/>
        <v>340352.15902472305</v>
      </c>
      <c r="E745" s="4">
        <f t="shared" si="105"/>
        <v>3291925.9746199613</v>
      </c>
      <c r="F745" s="4">
        <f t="shared" si="106"/>
        <v>3694761.2725164862</v>
      </c>
      <c r="G745" s="4">
        <f aca="true" t="shared" si="117" ref="G745:H764">H91+H202+H311</f>
        <v>0</v>
      </c>
      <c r="H745" s="4">
        <f t="shared" si="117"/>
        <v>1065875.7603275855</v>
      </c>
      <c r="I745" s="4">
        <f t="shared" si="107"/>
        <v>2679554.1379504474</v>
      </c>
      <c r="J745" s="4"/>
      <c r="K745" s="9">
        <f t="shared" si="108"/>
        <v>0.20557329461492535</v>
      </c>
      <c r="L745" s="9">
        <f t="shared" si="109"/>
        <v>0.09343906696959918</v>
      </c>
      <c r="M745" s="9">
        <f t="shared" si="110"/>
        <v>0.021547375713987828</v>
      </c>
      <c r="N745" s="9">
        <f t="shared" si="111"/>
        <v>0.20840874346449897</v>
      </c>
      <c r="O745" s="9">
        <f t="shared" si="112"/>
        <v>0.2339118680502376</v>
      </c>
      <c r="P745" s="9">
        <f t="shared" si="113"/>
        <v>0</v>
      </c>
      <c r="Q745" s="9">
        <f t="shared" si="114"/>
        <v>0.06747959389481242</v>
      </c>
      <c r="R745" s="9">
        <f t="shared" si="115"/>
        <v>0.16964005729193873</v>
      </c>
      <c r="T745" s="6"/>
    </row>
    <row r="746" spans="1:20" ht="11.25">
      <c r="A746" s="2">
        <v>1981</v>
      </c>
      <c r="B746" s="4">
        <f t="shared" si="116"/>
        <v>2723653.05443027</v>
      </c>
      <c r="C746" s="4">
        <f t="shared" si="116"/>
        <v>1109488.8755152528</v>
      </c>
      <c r="D746" s="4">
        <f t="shared" si="104"/>
        <v>397393.79911213735</v>
      </c>
      <c r="E746" s="4">
        <f t="shared" si="105"/>
        <v>3295608.5174087947</v>
      </c>
      <c r="F746" s="4">
        <f t="shared" si="106"/>
        <v>3733074.4861976877</v>
      </c>
      <c r="G746" s="4">
        <f t="shared" si="117"/>
        <v>0</v>
      </c>
      <c r="H746" s="4">
        <f t="shared" si="117"/>
        <v>1063702.2512519767</v>
      </c>
      <c r="I746" s="4">
        <f t="shared" si="107"/>
        <v>2717838.890826744</v>
      </c>
      <c r="J746" s="4"/>
      <c r="K746" s="9">
        <f t="shared" si="108"/>
        <v>0.1810848040333357</v>
      </c>
      <c r="L746" s="9">
        <f t="shared" si="109"/>
        <v>0.07376548025198898</v>
      </c>
      <c r="M746" s="9">
        <f t="shared" si="110"/>
        <v>0.026421125157343902</v>
      </c>
      <c r="N746" s="9">
        <f t="shared" si="111"/>
        <v>0.21911183642675744</v>
      </c>
      <c r="O746" s="9">
        <f t="shared" si="112"/>
        <v>0.24819719996104975</v>
      </c>
      <c r="P746" s="9">
        <f t="shared" si="113"/>
        <v>0</v>
      </c>
      <c r="Q746" s="9">
        <f t="shared" si="114"/>
        <v>0.07072131063259607</v>
      </c>
      <c r="R746" s="9">
        <f t="shared" si="115"/>
        <v>0.18069824353692823</v>
      </c>
      <c r="T746" s="6"/>
    </row>
    <row r="747" spans="1:20" ht="11.25">
      <c r="A747" s="2">
        <v>1982</v>
      </c>
      <c r="B747" s="4">
        <f t="shared" si="116"/>
        <v>2532018.3138258047</v>
      </c>
      <c r="C747" s="4">
        <f t="shared" si="116"/>
        <v>1013768.0570665173</v>
      </c>
      <c r="D747" s="4">
        <f t="shared" si="104"/>
        <v>406114.2996929664</v>
      </c>
      <c r="E747" s="4">
        <f t="shared" si="105"/>
        <v>3242338.6166280764</v>
      </c>
      <c r="F747" s="4">
        <f t="shared" si="106"/>
        <v>3765188.4851290737</v>
      </c>
      <c r="G747" s="4">
        <f t="shared" si="117"/>
        <v>0</v>
      </c>
      <c r="H747" s="4">
        <f t="shared" si="117"/>
        <v>1002257.6659907656</v>
      </c>
      <c r="I747" s="4">
        <f t="shared" si="107"/>
        <v>2762399.554391289</v>
      </c>
      <c r="J747" s="4"/>
      <c r="K747" s="9">
        <f t="shared" si="108"/>
        <v>0.17196439134091748</v>
      </c>
      <c r="L747" s="9">
        <f t="shared" si="109"/>
        <v>0.06885100551697734</v>
      </c>
      <c r="M747" s="9">
        <f t="shared" si="110"/>
        <v>0.027581632399815457</v>
      </c>
      <c r="N747" s="9">
        <f t="shared" si="111"/>
        <v>0.22020645888896934</v>
      </c>
      <c r="O747" s="9">
        <f t="shared" si="112"/>
        <v>0.255716296597686</v>
      </c>
      <c r="P747" s="9">
        <f t="shared" si="113"/>
        <v>0</v>
      </c>
      <c r="Q747" s="9">
        <f t="shared" si="114"/>
        <v>0.06806926654430506</v>
      </c>
      <c r="R747" s="9">
        <f t="shared" si="115"/>
        <v>0.18761094871132936</v>
      </c>
      <c r="T747" s="6"/>
    </row>
    <row r="748" spans="1:20" ht="11.25">
      <c r="A748" s="2">
        <v>1983</v>
      </c>
      <c r="B748" s="4">
        <f t="shared" si="116"/>
        <v>2749874.9033804596</v>
      </c>
      <c r="C748" s="4">
        <f t="shared" si="116"/>
        <v>1035402.509250904</v>
      </c>
      <c r="D748" s="4">
        <f t="shared" si="104"/>
        <v>461988.583160488</v>
      </c>
      <c r="E748" s="4">
        <f t="shared" si="105"/>
        <v>3470376.77941535</v>
      </c>
      <c r="F748" s="4">
        <f t="shared" si="106"/>
        <v>4067853.8982677404</v>
      </c>
      <c r="G748" s="4">
        <f t="shared" si="117"/>
        <v>0</v>
      </c>
      <c r="H748" s="4">
        <f t="shared" si="117"/>
        <v>1138599.1347938762</v>
      </c>
      <c r="I748" s="4">
        <f t="shared" si="107"/>
        <v>2826166.3523917394</v>
      </c>
      <c r="J748" s="4"/>
      <c r="K748" s="9">
        <f t="shared" si="108"/>
        <v>0.17459232585022136</v>
      </c>
      <c r="L748" s="9">
        <f t="shared" si="109"/>
        <v>0.06573874762777153</v>
      </c>
      <c r="M748" s="9">
        <f t="shared" si="110"/>
        <v>0.029332120217934993</v>
      </c>
      <c r="N748" s="9">
        <f t="shared" si="111"/>
        <v>0.2203377152720234</v>
      </c>
      <c r="O748" s="9">
        <f t="shared" si="112"/>
        <v>0.2582721390141697</v>
      </c>
      <c r="P748" s="9">
        <f t="shared" si="113"/>
        <v>0</v>
      </c>
      <c r="Q748" s="9">
        <f t="shared" si="114"/>
        <v>0.0722908052691184</v>
      </c>
      <c r="R748" s="9">
        <f t="shared" si="115"/>
        <v>0.17943614674876063</v>
      </c>
      <c r="T748" s="6"/>
    </row>
    <row r="749" spans="1:20" ht="11.25">
      <c r="A749" s="2">
        <v>1984</v>
      </c>
      <c r="B749" s="4">
        <f t="shared" si="116"/>
        <v>2740118.0517077623</v>
      </c>
      <c r="C749" s="4">
        <f t="shared" si="116"/>
        <v>995144.8796457174</v>
      </c>
      <c r="D749" s="4">
        <f t="shared" si="104"/>
        <v>496189.77434842027</v>
      </c>
      <c r="E749" s="4">
        <f t="shared" si="105"/>
        <v>3465951.709328991</v>
      </c>
      <c r="F749" s="4">
        <f t="shared" si="106"/>
        <v>4474626.83152587</v>
      </c>
      <c r="G749" s="4">
        <f t="shared" si="117"/>
        <v>0</v>
      </c>
      <c r="H749" s="4">
        <f t="shared" si="117"/>
        <v>1110187.4512573327</v>
      </c>
      <c r="I749" s="4">
        <f t="shared" si="107"/>
        <v>2896036.946447188</v>
      </c>
      <c r="J749" s="4"/>
      <c r="K749" s="9">
        <f t="shared" si="108"/>
        <v>0.16937042608049846</v>
      </c>
      <c r="L749" s="9">
        <f t="shared" si="109"/>
        <v>0.06151125940445336</v>
      </c>
      <c r="M749" s="9">
        <f t="shared" si="110"/>
        <v>0.030670165267442026</v>
      </c>
      <c r="N749" s="9">
        <f t="shared" si="111"/>
        <v>0.21423519231867413</v>
      </c>
      <c r="O749" s="9">
        <f t="shared" si="112"/>
        <v>0.2765827744298935</v>
      </c>
      <c r="P749" s="9">
        <f t="shared" si="113"/>
        <v>0</v>
      </c>
      <c r="Q749" s="9">
        <f t="shared" si="114"/>
        <v>0.06862219732886568</v>
      </c>
      <c r="R749" s="9">
        <f t="shared" si="115"/>
        <v>0.1790079851701728</v>
      </c>
      <c r="T749" s="6"/>
    </row>
    <row r="750" spans="1:20" ht="11.25">
      <c r="A750" s="2">
        <v>1985</v>
      </c>
      <c r="B750" s="4">
        <f t="shared" si="116"/>
        <v>2818471.1738798395</v>
      </c>
      <c r="C750" s="4">
        <f t="shared" si="116"/>
        <v>907297.0761353294</v>
      </c>
      <c r="D750" s="4">
        <f t="shared" si="104"/>
        <v>508287.3063311348</v>
      </c>
      <c r="E750" s="4">
        <f t="shared" si="105"/>
        <v>3562309.7538089296</v>
      </c>
      <c r="F750" s="4">
        <f t="shared" si="106"/>
        <v>4666893.92661088</v>
      </c>
      <c r="G750" s="4">
        <f t="shared" si="117"/>
        <v>0</v>
      </c>
      <c r="H750" s="4">
        <f t="shared" si="117"/>
        <v>1136833.6303142854</v>
      </c>
      <c r="I750" s="4">
        <f t="shared" si="107"/>
        <v>2934737.709104568</v>
      </c>
      <c r="J750" s="4"/>
      <c r="K750" s="9">
        <f t="shared" si="108"/>
        <v>0.1704566104196598</v>
      </c>
      <c r="L750" s="9">
        <f t="shared" si="109"/>
        <v>0.05487187013830701</v>
      </c>
      <c r="M750" s="9">
        <f t="shared" si="110"/>
        <v>0.03074040002945168</v>
      </c>
      <c r="N750" s="9">
        <f t="shared" si="111"/>
        <v>0.21544277320504915</v>
      </c>
      <c r="O750" s="9">
        <f t="shared" si="112"/>
        <v>0.2822462501268434</v>
      </c>
      <c r="P750" s="9">
        <f t="shared" si="113"/>
        <v>0</v>
      </c>
      <c r="Q750" s="9">
        <f t="shared" si="114"/>
        <v>0.06875387232280815</v>
      </c>
      <c r="R750" s="9">
        <f t="shared" si="115"/>
        <v>0.17748822375788093</v>
      </c>
      <c r="T750" s="6"/>
    </row>
    <row r="751" spans="1:20" ht="11.25">
      <c r="A751" s="2">
        <v>1986</v>
      </c>
      <c r="B751" s="4">
        <f t="shared" si="116"/>
        <v>2864322.0483975117</v>
      </c>
      <c r="C751" s="4">
        <f t="shared" si="116"/>
        <v>926662.4881729324</v>
      </c>
      <c r="D751" s="4">
        <f t="shared" si="104"/>
        <v>554108.0580111159</v>
      </c>
      <c r="E751" s="4">
        <f t="shared" si="105"/>
        <v>3679899.171374241</v>
      </c>
      <c r="F751" s="4">
        <f t="shared" si="106"/>
        <v>4701732.479654472</v>
      </c>
      <c r="G751" s="4">
        <f t="shared" si="117"/>
        <v>0</v>
      </c>
      <c r="H751" s="4">
        <f t="shared" si="117"/>
        <v>1131579.1464965746</v>
      </c>
      <c r="I751" s="4">
        <f t="shared" si="107"/>
        <v>3024069.923808391</v>
      </c>
      <c r="J751" s="4"/>
      <c r="K751" s="9">
        <f t="shared" si="108"/>
        <v>0.16966347057953496</v>
      </c>
      <c r="L751" s="9">
        <f t="shared" si="109"/>
        <v>0.05488934943165574</v>
      </c>
      <c r="M751" s="9">
        <f t="shared" si="110"/>
        <v>0.03282169204780887</v>
      </c>
      <c r="N751" s="9">
        <f t="shared" si="111"/>
        <v>0.21797285858530033</v>
      </c>
      <c r="O751" s="9">
        <f t="shared" si="112"/>
        <v>0.27849949717804695</v>
      </c>
      <c r="P751" s="9">
        <f t="shared" si="113"/>
        <v>0</v>
      </c>
      <c r="Q751" s="9">
        <f t="shared" si="114"/>
        <v>0.06702725531071035</v>
      </c>
      <c r="R751" s="9">
        <f t="shared" si="115"/>
        <v>0.17912587686694262</v>
      </c>
      <c r="T751" s="6"/>
    </row>
    <row r="752" spans="1:20" ht="11.25">
      <c r="A752" s="2">
        <v>1987</v>
      </c>
      <c r="B752" s="4">
        <f t="shared" si="116"/>
        <v>2920205.530135127</v>
      </c>
      <c r="C752" s="4">
        <f t="shared" si="116"/>
        <v>935348.906642576</v>
      </c>
      <c r="D752" s="4">
        <f t="shared" si="104"/>
        <v>590746.9719701782</v>
      </c>
      <c r="E752" s="4">
        <f t="shared" si="105"/>
        <v>3850103.067349853</v>
      </c>
      <c r="F752" s="4">
        <f t="shared" si="106"/>
        <v>4850462.484198082</v>
      </c>
      <c r="G752" s="4">
        <f t="shared" si="117"/>
        <v>0</v>
      </c>
      <c r="H752" s="4">
        <f t="shared" si="117"/>
        <v>1178063.8722199565</v>
      </c>
      <c r="I752" s="4">
        <f t="shared" si="107"/>
        <v>3054602.7046395577</v>
      </c>
      <c r="J752" s="4"/>
      <c r="K752" s="9">
        <f t="shared" si="108"/>
        <v>0.1680255413007537</v>
      </c>
      <c r="L752" s="9">
        <f t="shared" si="109"/>
        <v>0.05381898798623759</v>
      </c>
      <c r="M752" s="9">
        <f t="shared" si="110"/>
        <v>0.03399095670244733</v>
      </c>
      <c r="N752" s="9">
        <f t="shared" si="111"/>
        <v>0.22153086324893592</v>
      </c>
      <c r="O752" s="9">
        <f t="shared" si="112"/>
        <v>0.27909048731534614</v>
      </c>
      <c r="P752" s="9">
        <f t="shared" si="113"/>
        <v>0</v>
      </c>
      <c r="Q752" s="9">
        <f t="shared" si="114"/>
        <v>0.0677845507016284</v>
      </c>
      <c r="R752" s="9">
        <f t="shared" si="115"/>
        <v>0.17575861274465096</v>
      </c>
      <c r="T752" s="6"/>
    </row>
    <row r="753" spans="1:20" ht="11.25">
      <c r="A753" s="2">
        <v>1988</v>
      </c>
      <c r="B753" s="4">
        <f t="shared" si="116"/>
        <v>2911477.5815809853</v>
      </c>
      <c r="C753" s="4">
        <f t="shared" si="116"/>
        <v>933180.2944620858</v>
      </c>
      <c r="D753" s="4">
        <f t="shared" si="104"/>
        <v>604549.3732566539</v>
      </c>
      <c r="E753" s="4">
        <f t="shared" si="105"/>
        <v>4014942.686089638</v>
      </c>
      <c r="F753" s="4">
        <f t="shared" si="106"/>
        <v>5075265.589579722</v>
      </c>
      <c r="G753" s="4">
        <f t="shared" si="117"/>
        <v>0</v>
      </c>
      <c r="H753" s="4">
        <f t="shared" si="117"/>
        <v>1222548.5979433383</v>
      </c>
      <c r="I753" s="4">
        <f t="shared" si="107"/>
        <v>3099361.2431712393</v>
      </c>
      <c r="J753" s="4"/>
      <c r="K753" s="9">
        <f t="shared" si="108"/>
        <v>0.16300456555757636</v>
      </c>
      <c r="L753" s="9">
        <f t="shared" si="109"/>
        <v>0.0522458594385204</v>
      </c>
      <c r="M753" s="9">
        <f t="shared" si="110"/>
        <v>0.03384683727919848</v>
      </c>
      <c r="N753" s="9">
        <f t="shared" si="111"/>
        <v>0.22478414136688277</v>
      </c>
      <c r="O753" s="9">
        <f t="shared" si="112"/>
        <v>0.2841483196547661</v>
      </c>
      <c r="P753" s="9">
        <f t="shared" si="113"/>
        <v>0</v>
      </c>
      <c r="Q753" s="9">
        <f t="shared" si="114"/>
        <v>0.0684466898668561</v>
      </c>
      <c r="R753" s="9">
        <f t="shared" si="115"/>
        <v>0.17352358683619998</v>
      </c>
      <c r="T753" s="6"/>
    </row>
    <row r="754" spans="1:20" ht="11.25">
      <c r="A754" s="2">
        <v>1989</v>
      </c>
      <c r="B754" s="4">
        <f t="shared" si="116"/>
        <v>2904722.8298729095</v>
      </c>
      <c r="C754" s="4">
        <f t="shared" si="116"/>
        <v>918996.2139802126</v>
      </c>
      <c r="D754" s="4">
        <f t="shared" si="104"/>
        <v>634666.4011274424</v>
      </c>
      <c r="E754" s="4">
        <f t="shared" si="105"/>
        <v>4196982.718806141</v>
      </c>
      <c r="F754" s="4">
        <f t="shared" si="106"/>
        <v>5313267.093888985</v>
      </c>
      <c r="G754" s="4">
        <f t="shared" si="117"/>
        <v>0</v>
      </c>
      <c r="H754" s="4">
        <f t="shared" si="117"/>
        <v>1202961.9927637947</v>
      </c>
      <c r="I754" s="4">
        <f t="shared" si="107"/>
        <v>3202595.39189482</v>
      </c>
      <c r="J754" s="4"/>
      <c r="K754" s="9">
        <f t="shared" si="108"/>
        <v>0.1580871000111538</v>
      </c>
      <c r="L754" s="9">
        <f t="shared" si="109"/>
        <v>0.050015596977188374</v>
      </c>
      <c r="M754" s="9">
        <f t="shared" si="110"/>
        <v>0.034541185753390075</v>
      </c>
      <c r="N754" s="9">
        <f t="shared" si="111"/>
        <v>0.22841725895135415</v>
      </c>
      <c r="O754" s="9">
        <f t="shared" si="112"/>
        <v>0.2891700983719508</v>
      </c>
      <c r="P754" s="9">
        <f t="shared" si="113"/>
        <v>0</v>
      </c>
      <c r="Q754" s="9">
        <f t="shared" si="114"/>
        <v>0.06547019595256444</v>
      </c>
      <c r="R754" s="9">
        <f t="shared" si="115"/>
        <v>0.17429856398239843</v>
      </c>
      <c r="T754" s="6"/>
    </row>
    <row r="755" spans="1:20" ht="11.25">
      <c r="A755" s="2">
        <v>1990</v>
      </c>
      <c r="B755" s="4">
        <f t="shared" si="116"/>
        <v>2873379.0131337107</v>
      </c>
      <c r="C755" s="4">
        <f t="shared" si="116"/>
        <v>898452.145842623</v>
      </c>
      <c r="D755" s="4">
        <f t="shared" si="104"/>
        <v>687953.7616838614</v>
      </c>
      <c r="E755" s="4">
        <f t="shared" si="105"/>
        <v>4327906.301854549</v>
      </c>
      <c r="F755" s="4">
        <f t="shared" si="106"/>
        <v>5738470.511907261</v>
      </c>
      <c r="G755" s="4">
        <f t="shared" si="117"/>
        <v>0</v>
      </c>
      <c r="H755" s="4">
        <f t="shared" si="117"/>
        <v>1196521.004645774</v>
      </c>
      <c r="I755" s="4">
        <f t="shared" si="107"/>
        <v>3236818.9934760695</v>
      </c>
      <c r="J755" s="4"/>
      <c r="K755" s="9">
        <f t="shared" si="108"/>
        <v>0.15155350882463206</v>
      </c>
      <c r="L755" s="9">
        <f t="shared" si="109"/>
        <v>0.047387961905161056</v>
      </c>
      <c r="M755" s="9">
        <f t="shared" si="110"/>
        <v>0.036285434680121034</v>
      </c>
      <c r="N755" s="9">
        <f t="shared" si="111"/>
        <v>0.2282710992570933</v>
      </c>
      <c r="O755" s="9">
        <f t="shared" si="112"/>
        <v>0.3026699009740967</v>
      </c>
      <c r="P755" s="9">
        <f t="shared" si="113"/>
        <v>0</v>
      </c>
      <c r="Q755" s="9">
        <f t="shared" si="114"/>
        <v>0.06310930643245515</v>
      </c>
      <c r="R755" s="9">
        <f t="shared" si="115"/>
        <v>0.17072278792644074</v>
      </c>
      <c r="T755" s="6"/>
    </row>
    <row r="756" spans="1:20" ht="11.25">
      <c r="A756" s="2">
        <v>1991</v>
      </c>
      <c r="B756" s="4">
        <f t="shared" si="116"/>
        <v>2849260.2936485987</v>
      </c>
      <c r="C756" s="4">
        <f t="shared" si="116"/>
        <v>868368.1589462262</v>
      </c>
      <c r="D756" s="4">
        <f t="shared" si="104"/>
        <v>744201.0503206634</v>
      </c>
      <c r="E756" s="4">
        <f t="shared" si="105"/>
        <v>4481698.252793667</v>
      </c>
      <c r="F756" s="4">
        <f t="shared" si="106"/>
        <v>5990956.699273745</v>
      </c>
      <c r="G756" s="4">
        <f t="shared" si="117"/>
        <v>0</v>
      </c>
      <c r="H756" s="4">
        <f t="shared" si="117"/>
        <v>1202463.2973866898</v>
      </c>
      <c r="I756" s="4">
        <f t="shared" si="107"/>
        <v>3267095.1734206253</v>
      </c>
      <c r="J756" s="4"/>
      <c r="K756" s="9">
        <f t="shared" si="108"/>
        <v>0.1468384864198379</v>
      </c>
      <c r="L756" s="9">
        <f t="shared" si="109"/>
        <v>0.04475191908548422</v>
      </c>
      <c r="M756" s="9">
        <f t="shared" si="110"/>
        <v>0.038352886208653666</v>
      </c>
      <c r="N756" s="9">
        <f t="shared" si="111"/>
        <v>0.23096724068966945</v>
      </c>
      <c r="O756" s="9">
        <f t="shared" si="112"/>
        <v>0.30874785848422703</v>
      </c>
      <c r="P756" s="9">
        <f t="shared" si="113"/>
        <v>0</v>
      </c>
      <c r="Q756" s="9">
        <f t="shared" si="114"/>
        <v>0.06196972981277407</v>
      </c>
      <c r="R756" s="9">
        <f t="shared" si="115"/>
        <v>0.16837187929935354</v>
      </c>
      <c r="T756" s="6"/>
    </row>
    <row r="757" spans="1:20" ht="11.25">
      <c r="A757" s="2">
        <v>1992</v>
      </c>
      <c r="B757" s="4">
        <f t="shared" si="116"/>
        <v>2700916.09955738</v>
      </c>
      <c r="C757" s="4">
        <f t="shared" si="116"/>
        <v>824941.1960948205</v>
      </c>
      <c r="D757" s="4">
        <f t="shared" si="104"/>
        <v>787058.1325437633</v>
      </c>
      <c r="E757" s="4">
        <f t="shared" si="105"/>
        <v>4577416.536957489</v>
      </c>
      <c r="F757" s="4">
        <f t="shared" si="106"/>
        <v>6120137.812923477</v>
      </c>
      <c r="G757" s="4">
        <f t="shared" si="117"/>
        <v>0</v>
      </c>
      <c r="H757" s="4">
        <f t="shared" si="117"/>
        <v>1228121.396135394</v>
      </c>
      <c r="I757" s="4">
        <f t="shared" si="107"/>
        <v>3355596.586604311</v>
      </c>
      <c r="J757" s="4"/>
      <c r="K757" s="9">
        <f t="shared" si="108"/>
        <v>0.13784271808186516</v>
      </c>
      <c r="L757" s="9">
        <f t="shared" si="109"/>
        <v>0.04210132137982734</v>
      </c>
      <c r="M757" s="9">
        <f t="shared" si="110"/>
        <v>0.04016793868422953</v>
      </c>
      <c r="N757" s="9">
        <f t="shared" si="111"/>
        <v>0.23361093569344846</v>
      </c>
      <c r="O757" s="9">
        <f t="shared" si="112"/>
        <v>0.3123445527638654</v>
      </c>
      <c r="P757" s="9">
        <f t="shared" si="113"/>
        <v>0</v>
      </c>
      <c r="Q757" s="9">
        <f t="shared" si="114"/>
        <v>0.06267784156847384</v>
      </c>
      <c r="R757" s="9">
        <f t="shared" si="115"/>
        <v>0.17125469182829034</v>
      </c>
      <c r="T757" s="6"/>
    </row>
    <row r="758" spans="1:20" ht="11.25">
      <c r="A758" s="2">
        <v>1993</v>
      </c>
      <c r="B758" s="4">
        <f t="shared" si="116"/>
        <v>2692534.3016306423</v>
      </c>
      <c r="C758" s="4">
        <f t="shared" si="116"/>
        <v>804643.0310134932</v>
      </c>
      <c r="D758" s="4">
        <f t="shared" si="104"/>
        <v>828601.5564165825</v>
      </c>
      <c r="E758" s="4">
        <f t="shared" si="105"/>
        <v>4696036.09776229</v>
      </c>
      <c r="F758" s="4">
        <f t="shared" si="106"/>
        <v>6344265.529938061</v>
      </c>
      <c r="G758" s="4">
        <f t="shared" si="117"/>
        <v>0</v>
      </c>
      <c r="H758" s="4">
        <f t="shared" si="117"/>
        <v>1269382.5686810717</v>
      </c>
      <c r="I758" s="4">
        <f t="shared" si="107"/>
        <v>3374539.0563860266</v>
      </c>
      <c r="J758" s="4"/>
      <c r="K758" s="9">
        <f t="shared" si="108"/>
        <v>0.13455942096089377</v>
      </c>
      <c r="L758" s="9">
        <f t="shared" si="109"/>
        <v>0.04021204122369868</v>
      </c>
      <c r="M758" s="9">
        <f t="shared" si="110"/>
        <v>0.04140936870189057</v>
      </c>
      <c r="N758" s="9">
        <f t="shared" si="111"/>
        <v>0.23468443753665924</v>
      </c>
      <c r="O758" s="9">
        <f t="shared" si="112"/>
        <v>0.3170547151854743</v>
      </c>
      <c r="P758" s="9">
        <f t="shared" si="113"/>
        <v>0</v>
      </c>
      <c r="Q758" s="9">
        <f t="shared" si="114"/>
        <v>0.06343740293898327</v>
      </c>
      <c r="R758" s="9">
        <f t="shared" si="115"/>
        <v>0.16864261345240014</v>
      </c>
      <c r="T758" s="6"/>
    </row>
    <row r="759" spans="1:20" ht="11.25">
      <c r="A759" s="2">
        <v>1994</v>
      </c>
      <c r="B759" s="4">
        <f t="shared" si="116"/>
        <v>2741680.608432039</v>
      </c>
      <c r="C759" s="4">
        <f t="shared" si="116"/>
        <v>804431.8353791767</v>
      </c>
      <c r="D759" s="4">
        <f t="shared" si="104"/>
        <v>848727.5830372552</v>
      </c>
      <c r="E759" s="4">
        <f t="shared" si="105"/>
        <v>4832732.002611042</v>
      </c>
      <c r="F759" s="4">
        <f t="shared" si="106"/>
        <v>6803906.797417562</v>
      </c>
      <c r="G759" s="4">
        <f t="shared" si="117"/>
        <v>0</v>
      </c>
      <c r="H759" s="4">
        <f t="shared" si="117"/>
        <v>1235389.3687183084</v>
      </c>
      <c r="I759" s="4">
        <f t="shared" si="107"/>
        <v>3393294.8530319114</v>
      </c>
      <c r="J759" s="4"/>
      <c r="K759" s="9">
        <f t="shared" si="108"/>
        <v>0.13270372561818686</v>
      </c>
      <c r="L759" s="9">
        <f t="shared" si="109"/>
        <v>0.038936374000815295</v>
      </c>
      <c r="M759" s="9">
        <f t="shared" si="110"/>
        <v>0.04108039133280928</v>
      </c>
      <c r="N759" s="9">
        <f t="shared" si="111"/>
        <v>0.23391548223682287</v>
      </c>
      <c r="O759" s="9">
        <f t="shared" si="112"/>
        <v>0.3293249323058769</v>
      </c>
      <c r="P759" s="9">
        <f t="shared" si="113"/>
        <v>0</v>
      </c>
      <c r="Q759" s="9">
        <f t="shared" si="114"/>
        <v>0.05979572212526127</v>
      </c>
      <c r="R759" s="9">
        <f t="shared" si="115"/>
        <v>0.16424337238022763</v>
      </c>
      <c r="T759" s="6"/>
    </row>
    <row r="760" spans="1:20" ht="11.25">
      <c r="A760" s="2">
        <v>1995</v>
      </c>
      <c r="B760" s="4">
        <f t="shared" si="116"/>
        <v>2806584.6536774877</v>
      </c>
      <c r="C760" s="4">
        <f t="shared" si="116"/>
        <v>805262.63126428</v>
      </c>
      <c r="D760" s="4">
        <f t="shared" si="104"/>
        <v>910788.8285308748</v>
      </c>
      <c r="E760" s="4">
        <f t="shared" si="105"/>
        <v>5027064.405771608</v>
      </c>
      <c r="F760" s="4">
        <f t="shared" si="106"/>
        <v>7037662.866145583</v>
      </c>
      <c r="G760" s="4">
        <f t="shared" si="117"/>
        <v>0</v>
      </c>
      <c r="H760" s="4">
        <f t="shared" si="117"/>
        <v>1316837.0075043736</v>
      </c>
      <c r="I760" s="4">
        <f t="shared" si="107"/>
        <v>3417077.841524083</v>
      </c>
      <c r="J760" s="4"/>
      <c r="K760" s="9">
        <f t="shared" si="108"/>
        <v>0.13163303920244818</v>
      </c>
      <c r="L760" s="9">
        <f t="shared" si="109"/>
        <v>0.0377680279020218</v>
      </c>
      <c r="M760" s="9">
        <f t="shared" si="110"/>
        <v>0.042717365184073076</v>
      </c>
      <c r="N760" s="9">
        <f t="shared" si="111"/>
        <v>0.23577687746959616</v>
      </c>
      <c r="O760" s="9">
        <f t="shared" si="112"/>
        <v>0.3300769676550114</v>
      </c>
      <c r="P760" s="9">
        <f t="shared" si="113"/>
        <v>0</v>
      </c>
      <c r="Q760" s="9">
        <f t="shared" si="114"/>
        <v>0.0617616351621285</v>
      </c>
      <c r="R760" s="9">
        <f t="shared" si="115"/>
        <v>0.16026608742472104</v>
      </c>
      <c r="T760" s="6"/>
    </row>
    <row r="761" spans="1:20" ht="11.25">
      <c r="A761" s="2">
        <v>1996</v>
      </c>
      <c r="B761" s="4">
        <f t="shared" si="116"/>
        <v>2776167.542526394</v>
      </c>
      <c r="C761" s="4">
        <f t="shared" si="116"/>
        <v>771928.3493606893</v>
      </c>
      <c r="D761" s="4">
        <f>E107+E218+E327+D436+E436</f>
        <v>943068.538661544</v>
      </c>
      <c r="E761" s="4">
        <f>F107+F218+F327</f>
        <v>5103930.782245189</v>
      </c>
      <c r="F761" s="4">
        <f>G107+G218+G327+C436+F436+G436+I436</f>
        <v>7177172.900565067</v>
      </c>
      <c r="G761" s="4">
        <f t="shared" si="117"/>
        <v>0</v>
      </c>
      <c r="H761" s="4">
        <f t="shared" si="117"/>
        <v>1311750.2970382343</v>
      </c>
      <c r="I761" s="4">
        <f t="shared" si="107"/>
        <v>3536574.289945603</v>
      </c>
      <c r="J761" s="4"/>
      <c r="K761" s="9">
        <f t="shared" si="108"/>
        <v>0.12840385927451414</v>
      </c>
      <c r="L761" s="9">
        <f t="shared" si="109"/>
        <v>0.035703385196671926</v>
      </c>
      <c r="M761" s="9">
        <f t="shared" si="110"/>
        <v>0.043618995636812256</v>
      </c>
      <c r="N761" s="9">
        <f t="shared" si="111"/>
        <v>0.23606803259210762</v>
      </c>
      <c r="O761" s="9">
        <f t="shared" si="112"/>
        <v>0.3319600438359536</v>
      </c>
      <c r="P761" s="9">
        <f t="shared" si="113"/>
        <v>0</v>
      </c>
      <c r="Q761" s="9">
        <f t="shared" si="114"/>
        <v>0.060671338441958676</v>
      </c>
      <c r="R761" s="9">
        <f t="shared" si="115"/>
        <v>0.1635743450219819</v>
      </c>
      <c r="T761" s="6"/>
    </row>
    <row r="762" spans="1:20" ht="11.25">
      <c r="A762" s="2">
        <v>1997</v>
      </c>
      <c r="B762" s="4">
        <f t="shared" si="116"/>
        <v>2783065.1120014293</v>
      </c>
      <c r="C762" s="4">
        <f t="shared" si="116"/>
        <v>756110.763717661</v>
      </c>
      <c r="D762" s="4">
        <f>E108+E219+E328+D437+E437</f>
        <v>978936.9367871099</v>
      </c>
      <c r="E762" s="4">
        <f>F108+F219+F328</f>
        <v>5079187.746870385</v>
      </c>
      <c r="F762" s="4">
        <f>G108+G219+G328+C437+F437+G437+I437</f>
        <v>7474032.896410616</v>
      </c>
      <c r="G762" s="4">
        <f t="shared" si="117"/>
        <v>0</v>
      </c>
      <c r="H762" s="4">
        <f t="shared" si="117"/>
        <v>1273440.6899951436</v>
      </c>
      <c r="I762" s="4">
        <f t="shared" si="107"/>
        <v>3440291.4972741418</v>
      </c>
      <c r="J762" s="4"/>
      <c r="K762" s="9">
        <f t="shared" si="108"/>
        <v>0.1277510546721015</v>
      </c>
      <c r="L762" s="9">
        <f t="shared" si="109"/>
        <v>0.03470775696095525</v>
      </c>
      <c r="M762" s="9">
        <f t="shared" si="110"/>
        <v>0.04493614813132888</v>
      </c>
      <c r="N762" s="9">
        <f t="shared" si="111"/>
        <v>0.23314998587067667</v>
      </c>
      <c r="O762" s="9">
        <f t="shared" si="112"/>
        <v>0.34308057725742036</v>
      </c>
      <c r="P762" s="9">
        <f t="shared" si="113"/>
        <v>0</v>
      </c>
      <c r="Q762" s="9">
        <f t="shared" si="114"/>
        <v>0.05845475569641098</v>
      </c>
      <c r="R762" s="9">
        <f t="shared" si="115"/>
        <v>0.1579197214111062</v>
      </c>
      <c r="T762" s="6"/>
    </row>
    <row r="763" spans="1:20" ht="11.25">
      <c r="A763" s="2">
        <v>1998</v>
      </c>
      <c r="B763" s="4">
        <f t="shared" si="116"/>
        <v>2660542.1318274136</v>
      </c>
      <c r="C763" s="4">
        <f t="shared" si="116"/>
        <v>739957.2577911381</v>
      </c>
      <c r="D763" s="4">
        <f>E109+E220+E329+D438+E438</f>
        <v>977001.1857499682</v>
      </c>
      <c r="E763" s="4">
        <f>F109+F220+F329</f>
        <v>5101132.984372709</v>
      </c>
      <c r="F763" s="4">
        <f>G109+G220+G329+C438+F438+G438+I438</f>
        <v>7587729.581282105</v>
      </c>
      <c r="G763" s="4">
        <f t="shared" si="117"/>
        <v>0</v>
      </c>
      <c r="H763" s="4">
        <f t="shared" si="117"/>
        <v>1257898.091882343</v>
      </c>
      <c r="I763" s="4">
        <f t="shared" si="107"/>
        <v>3567945.194031965</v>
      </c>
      <c r="J763" s="4"/>
      <c r="K763" s="9">
        <f t="shared" si="108"/>
        <v>0.1215291907970365</v>
      </c>
      <c r="L763" s="9">
        <f t="shared" si="109"/>
        <v>0.033800031086891495</v>
      </c>
      <c r="M763" s="9">
        <f t="shared" si="110"/>
        <v>0.04462780802887918</v>
      </c>
      <c r="N763" s="9">
        <f t="shared" si="111"/>
        <v>0.23301136874426379</v>
      </c>
      <c r="O763" s="9">
        <f t="shared" si="112"/>
        <v>0.34659501346313143</v>
      </c>
      <c r="P763" s="9">
        <f t="shared" si="113"/>
        <v>0</v>
      </c>
      <c r="Q763" s="9">
        <f t="shared" si="114"/>
        <v>0.05745871692195176</v>
      </c>
      <c r="R763" s="9">
        <f t="shared" si="115"/>
        <v>0.16297787095784577</v>
      </c>
      <c r="T763" s="6"/>
    </row>
    <row r="764" spans="1:20" ht="11.25">
      <c r="A764" s="2">
        <v>1999</v>
      </c>
      <c r="B764" s="4">
        <f t="shared" si="116"/>
        <v>2675818.2028858336</v>
      </c>
      <c r="C764" s="4">
        <f t="shared" si="116"/>
        <v>904198.11197834</v>
      </c>
      <c r="D764" s="4">
        <f>E110+E221+E330+D439+E439</f>
        <v>1020313.0642594385</v>
      </c>
      <c r="E764" s="4">
        <f>F110+F221+F330</f>
        <v>5186226.09420849</v>
      </c>
      <c r="F764" s="4">
        <f>G110+G221+G330+C439+F439+G439+I439</f>
        <v>7656393.923718971</v>
      </c>
      <c r="G764" s="4">
        <f t="shared" si="117"/>
        <v>0</v>
      </c>
      <c r="H764" s="4">
        <f t="shared" si="117"/>
        <v>1303563.7409273582</v>
      </c>
      <c r="I764" s="4">
        <f t="shared" si="107"/>
        <v>3655195.1705219653</v>
      </c>
      <c r="J764" s="4"/>
      <c r="K764" s="9">
        <f t="shared" si="108"/>
        <v>0.1194470602882766</v>
      </c>
      <c r="L764" s="9">
        <f t="shared" si="109"/>
        <v>0.04036290891419381</v>
      </c>
      <c r="M764" s="9">
        <f t="shared" si="110"/>
        <v>0.04554621684241276</v>
      </c>
      <c r="N764" s="9">
        <f t="shared" si="111"/>
        <v>0.2315102947858919</v>
      </c>
      <c r="O764" s="9">
        <f t="shared" si="112"/>
        <v>0.341777234944789</v>
      </c>
      <c r="P764" s="9">
        <f t="shared" si="113"/>
        <v>0</v>
      </c>
      <c r="Q764" s="9">
        <f t="shared" si="114"/>
        <v>0.058190372045542484</v>
      </c>
      <c r="R764" s="9">
        <f t="shared" si="115"/>
        <v>0.16316591217889354</v>
      </c>
      <c r="T764" s="6"/>
    </row>
    <row r="765" spans="1:20" ht="11.25">
      <c r="A765" s="2">
        <v>2000</v>
      </c>
      <c r="B765" s="4">
        <f>C111+C222+C331</f>
        <v>2718453.2612617323</v>
      </c>
      <c r="C765" s="4">
        <f>D111+D222+D331</f>
        <v>1261804.973484419</v>
      </c>
      <c r="D765" s="4">
        <f>E111+E222+E331+D440+E440</f>
        <v>1035181.3422787737</v>
      </c>
      <c r="E765" s="4">
        <f>F111+F222+F331</f>
        <v>5175419.844957767</v>
      </c>
      <c r="F765" s="4">
        <f>G111+G222+G331+C440+F440+G440+I440</f>
        <v>7862527.241704536</v>
      </c>
      <c r="G765" s="4">
        <f>H111+H222+H331</f>
        <v>0</v>
      </c>
      <c r="H765" s="4">
        <f>I111+I222+I331</f>
        <v>1307786.8980901437</v>
      </c>
      <c r="I765" s="4">
        <f t="shared" si="107"/>
        <v>3744636.794953751</v>
      </c>
      <c r="J765" s="4"/>
      <c r="K765" s="9">
        <f t="shared" si="108"/>
        <v>0.11765236619237636</v>
      </c>
      <c r="L765" s="9">
        <f t="shared" si="109"/>
        <v>0.054609855876222635</v>
      </c>
      <c r="M765" s="9">
        <f t="shared" si="110"/>
        <v>0.04480177610291895</v>
      </c>
      <c r="N765" s="9">
        <f t="shared" si="111"/>
        <v>0.22398780934554313</v>
      </c>
      <c r="O765" s="9">
        <f t="shared" si="112"/>
        <v>0.3402835529381918</v>
      </c>
      <c r="P765" s="9">
        <f t="shared" si="113"/>
        <v>0</v>
      </c>
      <c r="Q765" s="9">
        <f t="shared" si="114"/>
        <v>0.056599914822254335</v>
      </c>
      <c r="R765" s="9">
        <f t="shared" si="115"/>
        <v>0.16206472472249273</v>
      </c>
      <c r="T765" s="6"/>
    </row>
    <row r="766" spans="2:20" ht="11.25">
      <c r="B766" s="4"/>
      <c r="C766" s="4"/>
      <c r="D766" s="4"/>
      <c r="E766" s="4"/>
      <c r="F766" s="4"/>
      <c r="G766" s="4"/>
      <c r="H766" s="4"/>
      <c r="I766" s="4"/>
      <c r="J766" s="4"/>
      <c r="K766" s="9"/>
      <c r="L766" s="9"/>
      <c r="M766" s="9"/>
      <c r="N766" s="9"/>
      <c r="O766" s="9"/>
      <c r="P766" s="9"/>
      <c r="Q766" s="9"/>
      <c r="R766" s="9"/>
      <c r="T766" s="6"/>
    </row>
    <row r="767" spans="2:20" ht="11.25">
      <c r="B767" s="4"/>
      <c r="C767" s="4"/>
      <c r="D767" s="4"/>
      <c r="E767" s="4"/>
      <c r="F767" s="4"/>
      <c r="G767" s="4"/>
      <c r="H767" s="4"/>
      <c r="I767" s="4"/>
      <c r="J767" s="4"/>
      <c r="K767" s="9"/>
      <c r="L767" s="9"/>
      <c r="M767" s="9"/>
      <c r="N767" s="9"/>
      <c r="O767" s="9"/>
      <c r="P767" s="9"/>
      <c r="Q767" s="9"/>
      <c r="R767" s="9"/>
      <c r="T767" s="6"/>
    </row>
    <row r="768" spans="2:20" ht="11.25">
      <c r="B768" s="4"/>
      <c r="C768" s="4"/>
      <c r="D768" s="4"/>
      <c r="E768" s="4"/>
      <c r="F768" s="4"/>
      <c r="G768" s="4"/>
      <c r="H768" s="4"/>
      <c r="I768" s="4"/>
      <c r="J768" s="4"/>
      <c r="K768" s="9"/>
      <c r="L768" s="9"/>
      <c r="M768" s="9"/>
      <c r="N768" s="9"/>
      <c r="O768" s="9"/>
      <c r="P768" s="9"/>
      <c r="Q768" s="9"/>
      <c r="R768" s="9"/>
      <c r="T768" s="6"/>
    </row>
    <row r="769" spans="2:20" ht="11.25">
      <c r="B769" s="4"/>
      <c r="C769" s="4"/>
      <c r="D769" s="4"/>
      <c r="E769" s="4"/>
      <c r="F769" s="4"/>
      <c r="G769" s="4"/>
      <c r="H769" s="4"/>
      <c r="I769" s="4"/>
      <c r="J769" s="4"/>
      <c r="K769" s="9"/>
      <c r="L769" s="9"/>
      <c r="M769" s="9"/>
      <c r="N769" s="9"/>
      <c r="O769" s="9"/>
      <c r="P769" s="9"/>
      <c r="Q769" s="9"/>
      <c r="R769" s="9"/>
      <c r="T769" s="6"/>
    </row>
    <row r="770" spans="1:20" ht="11.25">
      <c r="A770" s="2" t="s">
        <v>71</v>
      </c>
      <c r="B770" s="4"/>
      <c r="C770" s="4"/>
      <c r="D770" s="4"/>
      <c r="E770" s="4"/>
      <c r="F770" s="4"/>
      <c r="G770" s="4"/>
      <c r="H770" s="4"/>
      <c r="I770" s="4"/>
      <c r="J770" s="4"/>
      <c r="K770" s="9"/>
      <c r="L770" s="9"/>
      <c r="M770" s="9"/>
      <c r="N770" s="9"/>
      <c r="O770" s="9"/>
      <c r="P770" s="9"/>
      <c r="Q770" s="9"/>
      <c r="R770" s="9"/>
      <c r="T770" s="6"/>
    </row>
    <row r="771" spans="1:20" s="8" customFormat="1" ht="45">
      <c r="A771" s="3" t="s">
        <v>5</v>
      </c>
      <c r="B771" s="3" t="s">
        <v>23</v>
      </c>
      <c r="C771" s="3" t="s">
        <v>66</v>
      </c>
      <c r="D771" s="3"/>
      <c r="E771" s="3"/>
      <c r="F771" s="3"/>
      <c r="G771" s="3"/>
      <c r="H771" s="3"/>
      <c r="I771" s="3"/>
      <c r="J771" s="3"/>
      <c r="K771" s="3" t="s">
        <v>67</v>
      </c>
      <c r="L771" s="3" t="s">
        <v>68</v>
      </c>
      <c r="M771" s="3"/>
      <c r="N771" s="3"/>
      <c r="O771" s="3"/>
      <c r="P771" s="3"/>
      <c r="Q771" s="3"/>
      <c r="R771" s="3"/>
      <c r="S771" s="3" t="s">
        <v>69</v>
      </c>
      <c r="T771" s="3"/>
    </row>
    <row r="772" spans="1:24" s="8" customFormat="1" ht="33.75">
      <c r="A772" s="2"/>
      <c r="B772" s="3" t="s">
        <v>6</v>
      </c>
      <c r="C772" s="3" t="s">
        <v>11</v>
      </c>
      <c r="D772" s="3" t="s">
        <v>12</v>
      </c>
      <c r="E772" s="3" t="s">
        <v>13</v>
      </c>
      <c r="F772" s="3" t="s">
        <v>14</v>
      </c>
      <c r="G772" s="3" t="s">
        <v>15</v>
      </c>
      <c r="H772" s="3" t="s">
        <v>16</v>
      </c>
      <c r="I772" s="3"/>
      <c r="J772" s="3"/>
      <c r="K772" s="3" t="s">
        <v>70</v>
      </c>
      <c r="L772" s="3" t="s">
        <v>11</v>
      </c>
      <c r="M772" s="3" t="s">
        <v>12</v>
      </c>
      <c r="N772" s="3" t="s">
        <v>13</v>
      </c>
      <c r="O772" s="3" t="s">
        <v>14</v>
      </c>
      <c r="P772" s="3" t="s">
        <v>15</v>
      </c>
      <c r="Q772" s="3" t="s">
        <v>16</v>
      </c>
      <c r="R772" s="3"/>
      <c r="S772" s="3" t="s">
        <v>11</v>
      </c>
      <c r="T772" s="3" t="s">
        <v>12</v>
      </c>
      <c r="U772" s="3" t="s">
        <v>13</v>
      </c>
      <c r="V772" s="3" t="s">
        <v>14</v>
      </c>
      <c r="W772" s="3" t="s">
        <v>15</v>
      </c>
      <c r="X772" s="3" t="s">
        <v>16</v>
      </c>
    </row>
    <row r="773" spans="1:24" s="8" customFormat="1" ht="11.25">
      <c r="A773" s="2">
        <v>1900</v>
      </c>
      <c r="B773" s="15">
        <f>SUM(C773:H773)</f>
        <v>288280.58732976</v>
      </c>
      <c r="C773" s="15">
        <f>'JP Data Tables'!C11+'JP Data Tables'!C122+'JP Data Tables'!C231</f>
        <v>75267.49256488735</v>
      </c>
      <c r="D773" s="15">
        <f>'JP Data Tables'!D11+'JP Data Tables'!D122+'JP Data Tables'!D231</f>
        <v>17785.50150086991</v>
      </c>
      <c r="E773" s="15">
        <f>'JP Data Tables'!E11+'JP Data Tables'!E122+'JP Data Tables'!E231+'JP Data Tables'!D340</f>
        <v>113339.71609754194</v>
      </c>
      <c r="F773" s="15">
        <f>'JP Data Tables'!F11+'JP Data Tables'!F122+'JP Data Tables'!F231</f>
        <v>58897.207085967</v>
      </c>
      <c r="G773" s="15">
        <f>'JP Data Tables'!G11+'JP Data Tables'!G122+'JP Data Tables'!G231</f>
        <v>11164.801559602953</v>
      </c>
      <c r="H773" s="15">
        <f>'JP Data Tables'!H11+'JP Data Tables'!H122+'JP Data Tables'!H231</f>
        <v>11825.86852089089</v>
      </c>
      <c r="I773" s="14"/>
      <c r="K773" s="15">
        <f>SUM(L773:Q773)</f>
        <v>9455.809500677424</v>
      </c>
      <c r="L773" s="15">
        <f>'JP Data Tables'!L11+'JP Data Tables'!L122+'JP Data Tables'!L231</f>
        <v>2320.0592643434957</v>
      </c>
      <c r="M773" s="15">
        <f>'JP Data Tables'!M11+'JP Data Tables'!M122+'JP Data Tables'!M231</f>
        <v>941.6589903720692</v>
      </c>
      <c r="N773" s="15">
        <f>'JP Data Tables'!N11+'JP Data Tables'!N122+'JP Data Tables'!N231+'JP Data Tables'!M340</f>
        <v>4305.360849667138</v>
      </c>
      <c r="O773" s="15">
        <f>'JP Data Tables'!O11+'JP Data Tables'!O122+'JP Data Tables'!O231</f>
        <v>1623.9120652550532</v>
      </c>
      <c r="P773" s="15">
        <f>'JP Data Tables'!P11+'JP Data Tables'!P122+'JP Data Tables'!P231</f>
        <v>264.81833103966704</v>
      </c>
      <c r="Q773" s="15">
        <f>'JP Data Tables'!Q11+'JP Data Tables'!Q122+'JP Data Tables'!Q231</f>
        <v>0</v>
      </c>
      <c r="S773" s="16">
        <f>L773/C773</f>
        <v>0.030824186980101614</v>
      </c>
      <c r="T773" s="16">
        <f>M773/D773</f>
        <v>0.05294531561710597</v>
      </c>
      <c r="U773" s="16">
        <f>N773/E773</f>
        <v>0.037986338751385934</v>
      </c>
      <c r="V773" s="16">
        <f>O773/F773</f>
        <v>0.027571970651932166</v>
      </c>
      <c r="W773" s="16">
        <f>P773/G773</f>
        <v>0.023719036081917128</v>
      </c>
      <c r="X773" s="16">
        <f>Q773/H773</f>
        <v>0</v>
      </c>
    </row>
    <row r="774" spans="1:24" s="8" customFormat="1" ht="11.25">
      <c r="A774" s="2">
        <v>1901</v>
      </c>
      <c r="B774" s="15">
        <f>SUM(C774:H774)</f>
        <v>314313.70321272616</v>
      </c>
      <c r="C774" s="15">
        <f>'JP Data Tables'!C12+'JP Data Tables'!C123+'JP Data Tables'!C232</f>
        <v>110695.03481316235</v>
      </c>
      <c r="D774" s="15">
        <f>'JP Data Tables'!D12+'JP Data Tables'!D123+'JP Data Tables'!D232</f>
        <v>20802.847367388546</v>
      </c>
      <c r="E774" s="15">
        <f>'JP Data Tables'!E12+'JP Data Tables'!E123+'JP Data Tables'!E232+'JP Data Tables'!D341</f>
        <v>96554.45806682153</v>
      </c>
      <c r="F774" s="15">
        <f>'JP Data Tables'!F12+'JP Data Tables'!F123+'JP Data Tables'!F232</f>
        <v>61320.83966641611</v>
      </c>
      <c r="G774" s="15">
        <f>'JP Data Tables'!G12+'JP Data Tables'!G123+'JP Data Tables'!G232</f>
        <v>12071.941686320692</v>
      </c>
      <c r="H774" s="15">
        <f>'JP Data Tables'!H12+'JP Data Tables'!H123+'JP Data Tables'!H232</f>
        <v>12868.581612616877</v>
      </c>
      <c r="I774" s="14"/>
      <c r="K774" s="15">
        <f>SUM(L774:Q774)</f>
        <v>10232.59257450534</v>
      </c>
      <c r="L774" s="15">
        <f>'JP Data Tables'!L12+'JP Data Tables'!L123+'JP Data Tables'!L232</f>
        <v>3456.8618767429193</v>
      </c>
      <c r="M774" s="15">
        <f>'JP Data Tables'!M12+'JP Data Tables'!M123+'JP Data Tables'!M232</f>
        <v>1116.3841949955086</v>
      </c>
      <c r="N774" s="15">
        <f>'JP Data Tables'!N12+'JP Data Tables'!N123+'JP Data Tables'!N232+'JP Data Tables'!M341</f>
        <v>3671.221515133514</v>
      </c>
      <c r="O774" s="15">
        <f>'JP Data Tables'!O12+'JP Data Tables'!O123+'JP Data Tables'!O232</f>
        <v>1697.7388266214873</v>
      </c>
      <c r="P774" s="15">
        <f>'JP Data Tables'!P12+'JP Data Tables'!P123+'JP Data Tables'!P232</f>
        <v>290.38616101191</v>
      </c>
      <c r="Q774" s="15">
        <f>'JP Data Tables'!Q12+'JP Data Tables'!Q123+'JP Data Tables'!Q232</f>
        <v>0</v>
      </c>
      <c r="S774" s="16">
        <f>L774/C774</f>
        <v>0.03122869858234939</v>
      </c>
      <c r="T774" s="16">
        <f>M774/D774</f>
        <v>0.053664970726344</v>
      </c>
      <c r="U774" s="16">
        <f>N774/E774</f>
        <v>0.0380222890650249</v>
      </c>
      <c r="V774" s="16">
        <f>O774/F774</f>
        <v>0.027686164048912987</v>
      </c>
      <c r="W774" s="16">
        <f>P774/G774</f>
        <v>0.024054635828879192</v>
      </c>
      <c r="X774" s="16">
        <f>Q774/H774</f>
        <v>0</v>
      </c>
    </row>
    <row r="775" spans="1:24" s="8" customFormat="1" ht="11.25">
      <c r="A775" s="2">
        <v>1902</v>
      </c>
      <c r="B775" s="15">
        <f>SUM(C775:H775)</f>
        <v>324987.0491644093</v>
      </c>
      <c r="C775" s="15">
        <f>'JP Data Tables'!C13+'JP Data Tables'!C124+'JP Data Tables'!C233</f>
        <v>98437.29187238005</v>
      </c>
      <c r="D775" s="15">
        <f>'JP Data Tables'!D13+'JP Data Tables'!D124+'JP Data Tables'!D233</f>
        <v>21596.719303376995</v>
      </c>
      <c r="E775" s="15">
        <f>'JP Data Tables'!E13+'JP Data Tables'!E124+'JP Data Tables'!E233+'JP Data Tables'!D342</f>
        <v>111194.51298668007</v>
      </c>
      <c r="F775" s="15">
        <f>'JP Data Tables'!F13+'JP Data Tables'!F124+'JP Data Tables'!F233</f>
        <v>67232.8565138965</v>
      </c>
      <c r="G775" s="15">
        <f>'JP Data Tables'!G13+'JP Data Tables'!G124+'JP Data Tables'!G233</f>
        <v>12797.653787694884</v>
      </c>
      <c r="H775" s="15">
        <f>'JP Data Tables'!H13+'JP Data Tables'!H124+'JP Data Tables'!H233</f>
        <v>13728.014700380783</v>
      </c>
      <c r="I775" s="14"/>
      <c r="K775" s="15">
        <f>SUM(L775:Q775)</f>
        <v>10690.235866365867</v>
      </c>
      <c r="L775" s="15">
        <f>'JP Data Tables'!L13+'JP Data Tables'!L124+'JP Data Tables'!L233</f>
        <v>3112.3838791963462</v>
      </c>
      <c r="M775" s="15">
        <f>'JP Data Tables'!M13+'JP Data Tables'!M124+'JP Data Tables'!M233</f>
        <v>1171.7544587134291</v>
      </c>
      <c r="N775" s="15">
        <f>'JP Data Tables'!N13+'JP Data Tables'!N124+'JP Data Tables'!N233+'JP Data Tables'!M342</f>
        <v>4227.789583877099</v>
      </c>
      <c r="O775" s="15">
        <f>'JP Data Tables'!O13+'JP Data Tables'!O124+'JP Data Tables'!O233</f>
        <v>1866.533538311421</v>
      </c>
      <c r="P775" s="15">
        <f>'JP Data Tables'!P13+'JP Data Tables'!P124+'JP Data Tables'!P233</f>
        <v>311.77440626757016</v>
      </c>
      <c r="Q775" s="15">
        <f>'JP Data Tables'!Q13+'JP Data Tables'!Q124+'JP Data Tables'!Q233</f>
        <v>0</v>
      </c>
      <c r="S775" s="16">
        <f>L775/C775</f>
        <v>0.031617934829326934</v>
      </c>
      <c r="T775" s="16">
        <f>M775/D775</f>
        <v>0.0542561322510779</v>
      </c>
      <c r="U775" s="16">
        <f>N775/E775</f>
        <v>0.0380215666251764</v>
      </c>
      <c r="V775" s="16">
        <f>O775/F775</f>
        <v>0.02776222274485129</v>
      </c>
      <c r="W775" s="16">
        <f>P775/G775</f>
        <v>0.024361840962391516</v>
      </c>
      <c r="X775" s="16">
        <f>Q775/H775</f>
        <v>0</v>
      </c>
    </row>
    <row r="776" spans="1:24" s="8" customFormat="1" ht="11.25">
      <c r="A776" s="2">
        <v>1903</v>
      </c>
      <c r="B776" s="15">
        <f>SUM(C776:H776)</f>
        <v>340972.5977470989</v>
      </c>
      <c r="C776" s="15">
        <f>'JP Data Tables'!C14+'JP Data Tables'!C125+'JP Data Tables'!C234</f>
        <v>103051.49734092123</v>
      </c>
      <c r="D776" s="15">
        <f>'JP Data Tables'!D14+'JP Data Tables'!D125+'JP Data Tables'!D234</f>
        <v>22736.837668225657</v>
      </c>
      <c r="E776" s="15">
        <f>'JP Data Tables'!E14+'JP Data Tables'!E125+'JP Data Tables'!E234+'JP Data Tables'!D343</f>
        <v>115992.04822044424</v>
      </c>
      <c r="F776" s="15">
        <f>'JP Data Tables'!F14+'JP Data Tables'!F125+'JP Data Tables'!F234</f>
        <v>74175.60076758162</v>
      </c>
      <c r="G776" s="15">
        <f>'JP Data Tables'!G14+'JP Data Tables'!G125+'JP Data Tables'!G234</f>
        <v>13523.365889069079</v>
      </c>
      <c r="H776" s="15">
        <f>'JP Data Tables'!H14+'JP Data Tables'!H125+'JP Data Tables'!H234</f>
        <v>11493.247860857051</v>
      </c>
      <c r="I776" s="14"/>
      <c r="K776" s="15">
        <f>SUM(L776:Q776)</f>
        <v>11360.549757209108</v>
      </c>
      <c r="L776" s="15">
        <f>'JP Data Tables'!L14+'JP Data Tables'!L125+'JP Data Tables'!L234</f>
        <v>3299.4308298614756</v>
      </c>
      <c r="M776" s="15">
        <f>'JP Data Tables'!M14+'JP Data Tables'!M125+'JP Data Tables'!M234</f>
        <v>1247.9050415614338</v>
      </c>
      <c r="N776" s="15">
        <f>'JP Data Tables'!N14+'JP Data Tables'!N125+'JP Data Tables'!N234+'JP Data Tables'!M343</f>
        <v>4412.732046964808</v>
      </c>
      <c r="O776" s="15">
        <f>'JP Data Tables'!O14+'JP Data Tables'!O125+'JP Data Tables'!O234</f>
        <v>2066.5730434276793</v>
      </c>
      <c r="P776" s="15">
        <f>'JP Data Tables'!P14+'JP Data Tables'!P125+'JP Data Tables'!P234</f>
        <v>333.90879539371076</v>
      </c>
      <c r="Q776" s="15">
        <f>'JP Data Tables'!Q14+'JP Data Tables'!Q125+'JP Data Tables'!Q234</f>
        <v>0</v>
      </c>
      <c r="S776" s="16">
        <f>L776/C776</f>
        <v>0.032017301203747656</v>
      </c>
      <c r="T776" s="16">
        <f>M776/D776</f>
        <v>0.05488472318669715</v>
      </c>
      <c r="U776" s="16">
        <f>N776/E776</f>
        <v>0.038043401376776795</v>
      </c>
      <c r="V776" s="16">
        <f>O776/F776</f>
        <v>0.027860550127568003</v>
      </c>
      <c r="W776" s="16">
        <f>P776/G776</f>
        <v>0.024691249067187396</v>
      </c>
      <c r="X776" s="16">
        <f>Q776/H776</f>
        <v>0</v>
      </c>
    </row>
    <row r="777" spans="1:24" s="8" customFormat="1" ht="11.25">
      <c r="A777" s="2">
        <v>1904</v>
      </c>
      <c r="B777" s="15">
        <f>SUM(C777:H777)</f>
        <v>371132.749075339</v>
      </c>
      <c r="C777" s="15">
        <f>'JP Data Tables'!C15+'JP Data Tables'!C126+'JP Data Tables'!C235</f>
        <v>104484.19542721083</v>
      </c>
      <c r="D777" s="15">
        <f>'JP Data Tables'!D15+'JP Data Tables'!D126+'JP Data Tables'!D235</f>
        <v>25209.807766229424</v>
      </c>
      <c r="E777" s="15">
        <f>'JP Data Tables'!E15+'JP Data Tables'!E126+'JP Data Tables'!E235+'JP Data Tables'!D344</f>
        <v>123149.82901670942</v>
      </c>
      <c r="F777" s="15">
        <f>'JP Data Tables'!F15+'JP Data Tables'!F126+'JP Data Tables'!F235</f>
        <v>89346.39647129424</v>
      </c>
      <c r="G777" s="15">
        <f>'JP Data Tables'!G15+'JP Data Tables'!G126+'JP Data Tables'!G235</f>
        <v>14249.077990443271</v>
      </c>
      <c r="H777" s="15">
        <f>'JP Data Tables'!H15+'JP Data Tables'!H126+'JP Data Tables'!H235</f>
        <v>14693.442403451852</v>
      </c>
      <c r="I777" s="14"/>
      <c r="K777" s="15">
        <f>SUM(L777:Q777)</f>
        <v>12335.943796989848</v>
      </c>
      <c r="L777" s="15">
        <f>'JP Data Tables'!L15+'JP Data Tables'!L126+'JP Data Tables'!L235</f>
        <v>3389.352426494701</v>
      </c>
      <c r="M777" s="15">
        <f>'JP Data Tables'!M15+'JP Data Tables'!M126+'JP Data Tables'!M235</f>
        <v>1401.0677211557925</v>
      </c>
      <c r="N777" s="15">
        <f>'JP Data Tables'!N15+'JP Data Tables'!N126+'JP Data Tables'!N235+'JP Data Tables'!M344</f>
        <v>4689.258431514478</v>
      </c>
      <c r="O777" s="15">
        <f>'JP Data Tables'!O15+'JP Data Tables'!O126+'JP Data Tables'!O235</f>
        <v>2499.1910986814873</v>
      </c>
      <c r="P777" s="15">
        <f>'JP Data Tables'!P15+'JP Data Tables'!P126+'JP Data Tables'!P235</f>
        <v>357.0741191433904</v>
      </c>
      <c r="Q777" s="15">
        <f>'JP Data Tables'!Q15+'JP Data Tables'!Q126+'JP Data Tables'!Q235</f>
        <v>0</v>
      </c>
      <c r="S777" s="16">
        <f>L777/C777</f>
        <v>0.032438900568994684</v>
      </c>
      <c r="T777" s="16">
        <f>M777/D777</f>
        <v>0.0555762953112493</v>
      </c>
      <c r="U777" s="16">
        <f>N777/E777</f>
        <v>0.03807766903905503</v>
      </c>
      <c r="V777" s="16">
        <f>O777/F777</f>
        <v>0.02797192944971701</v>
      </c>
      <c r="W777" s="16">
        <f>P777/G777</f>
        <v>0.025059454329808346</v>
      </c>
      <c r="X777" s="16">
        <f>Q777/H777</f>
        <v>0</v>
      </c>
    </row>
    <row r="778" spans="1:24" s="8" customFormat="1" ht="11.25">
      <c r="A778" s="2">
        <v>1905</v>
      </c>
      <c r="B778" s="15">
        <f>SUM(C778:H778)</f>
        <v>410063.9162402181</v>
      </c>
      <c r="C778" s="15">
        <f>'JP Data Tables'!C16+'JP Data Tables'!C127+'JP Data Tables'!C236</f>
        <v>105926.01907471546</v>
      </c>
      <c r="D778" s="15">
        <f>'JP Data Tables'!D16+'JP Data Tables'!D127+'JP Data Tables'!D236</f>
        <v>26660.70932780236</v>
      </c>
      <c r="E778" s="15">
        <f>'JP Data Tables'!E16+'JP Data Tables'!E127+'JP Data Tables'!E236+'JP Data Tables'!D345</f>
        <v>165408.13958054187</v>
      </c>
      <c r="F778" s="15">
        <f>'JP Data Tables'!F16+'JP Data Tables'!F127+'JP Data Tables'!F236</f>
        <v>85578.8857628436</v>
      </c>
      <c r="G778" s="15">
        <f>'JP Data Tables'!G16+'JP Data Tables'!G127+'JP Data Tables'!G236</f>
        <v>14974.790091817458</v>
      </c>
      <c r="H778" s="15">
        <f>'JP Data Tables'!H16+'JP Data Tables'!H127+'JP Data Tables'!H236</f>
        <v>11515.372402497309</v>
      </c>
      <c r="I778" s="14"/>
      <c r="K778" s="15">
        <f>SUM(L778:Q778)</f>
        <v>14096.281040575694</v>
      </c>
      <c r="L778" s="15">
        <f>'JP Data Tables'!L16+'JP Data Tables'!L127+'JP Data Tables'!L236</f>
        <v>3483.0160980682667</v>
      </c>
      <c r="M778" s="15">
        <f>'JP Data Tables'!M16+'JP Data Tables'!M127+'JP Data Tables'!M236</f>
        <v>1516.9905382403672</v>
      </c>
      <c r="N778" s="15">
        <f>'JP Data Tables'!N16+'JP Data Tables'!N127+'JP Data Tables'!N236+'JP Data Tables'!M345</f>
        <v>6310.050844226021</v>
      </c>
      <c r="O778" s="15">
        <f>'JP Data Tables'!O16+'JP Data Tables'!O127+'JP Data Tables'!O236</f>
        <v>2406.1963592762954</v>
      </c>
      <c r="P778" s="15">
        <f>'JP Data Tables'!P16+'JP Data Tables'!P127+'JP Data Tables'!P236</f>
        <v>380.0272007647434</v>
      </c>
      <c r="Q778" s="15">
        <f>'JP Data Tables'!Q16+'JP Data Tables'!Q127+'JP Data Tables'!Q236</f>
        <v>0</v>
      </c>
      <c r="S778" s="16">
        <f>L778/C778</f>
        <v>0.032881591590933894</v>
      </c>
      <c r="T778" s="16">
        <f>M778/D778</f>
        <v>0.05689985662378521</v>
      </c>
      <c r="U778" s="16">
        <f>N778/E778</f>
        <v>0.038148369603984815</v>
      </c>
      <c r="V778" s="16">
        <f>O778/F778</f>
        <v>0.02811670586532702</v>
      </c>
      <c r="W778" s="16">
        <f>P778/G778</f>
        <v>0.025377798181785417</v>
      </c>
      <c r="X778" s="16">
        <f>Q778/H778</f>
        <v>0</v>
      </c>
    </row>
    <row r="779" spans="1:24" s="8" customFormat="1" ht="11.25">
      <c r="A779" s="2">
        <v>1906</v>
      </c>
      <c r="B779" s="15">
        <f>SUM(C779:H779)</f>
        <v>436187.14300266886</v>
      </c>
      <c r="C779" s="15">
        <f>'JP Data Tables'!C17+'JP Data Tables'!C128+'JP Data Tables'!C237</f>
        <v>105604.27956624783</v>
      </c>
      <c r="D779" s="15">
        <f>'JP Data Tables'!D17+'JP Data Tables'!D128+'JP Data Tables'!D237</f>
        <v>28167.68523078685</v>
      </c>
      <c r="E779" s="15">
        <f>'JP Data Tables'!E17+'JP Data Tables'!E128+'JP Data Tables'!E237+'JP Data Tables'!D346</f>
        <v>187875.9610822554</v>
      </c>
      <c r="F779" s="15">
        <f>'JP Data Tables'!F17+'JP Data Tables'!F128+'JP Data Tables'!F237</f>
        <v>86917.87643803765</v>
      </c>
      <c r="G779" s="15">
        <f>'JP Data Tables'!G17+'JP Data Tables'!G128+'JP Data Tables'!G237</f>
        <v>15700.502193191653</v>
      </c>
      <c r="H779" s="15">
        <f>'JP Data Tables'!H17+'JP Data Tables'!H128+'JP Data Tables'!H237</f>
        <v>11920.838492149422</v>
      </c>
      <c r="I779" s="14"/>
      <c r="K779" s="15">
        <f>SUM(L779:Q779)</f>
        <v>15234.652311988284</v>
      </c>
      <c r="L779" s="15">
        <f>'JP Data Tables'!L17+'JP Data Tables'!L128+'JP Data Tables'!L237</f>
        <v>3556.215049664185</v>
      </c>
      <c r="M779" s="15">
        <f>'JP Data Tables'!M17+'JP Data Tables'!M128+'JP Data Tables'!M237</f>
        <v>1638.8495653020336</v>
      </c>
      <c r="N779" s="15">
        <f>'JP Data Tables'!N17+'JP Data Tables'!N128+'JP Data Tables'!N237+'JP Data Tables'!M346</f>
        <v>7171.269897128735</v>
      </c>
      <c r="O779" s="15">
        <f>'JP Data Tables'!O17+'JP Data Tables'!O128+'JP Data Tables'!O237</f>
        <v>2461.0681384655118</v>
      </c>
      <c r="P779" s="15">
        <f>'JP Data Tables'!P17+'JP Data Tables'!P128+'JP Data Tables'!P237</f>
        <v>407.24966142781994</v>
      </c>
      <c r="Q779" s="15">
        <f>'JP Data Tables'!Q17+'JP Data Tables'!Q128+'JP Data Tables'!Q237</f>
        <v>0</v>
      </c>
      <c r="S779" s="16">
        <f>L779/C779</f>
        <v>0.033674914163239894</v>
      </c>
      <c r="T779" s="16">
        <f>M779/D779</f>
        <v>0.05818190425923945</v>
      </c>
      <c r="U779" s="16">
        <f>N779/E779</f>
        <v>0.03817023665943631</v>
      </c>
      <c r="V779" s="16">
        <f>O779/F779</f>
        <v>0.02831486731293956</v>
      </c>
      <c r="W779" s="16">
        <f>P779/G779</f>
        <v>0.025938639185975797</v>
      </c>
      <c r="X779" s="16">
        <f>Q779/H779</f>
        <v>0</v>
      </c>
    </row>
    <row r="780" spans="1:24" s="8" customFormat="1" ht="11.25">
      <c r="A780" s="2">
        <v>1907</v>
      </c>
      <c r="B780" s="15">
        <f>SUM(C780:H780)</f>
        <v>470126.22936136246</v>
      </c>
      <c r="C780" s="15">
        <f>'JP Data Tables'!C18+'JP Data Tables'!C129+'JP Data Tables'!C238</f>
        <v>124343.8362874262</v>
      </c>
      <c r="D780" s="15">
        <f>'JP Data Tables'!D18+'JP Data Tables'!D129+'JP Data Tables'!D238</f>
        <v>30498.90343509661</v>
      </c>
      <c r="E780" s="15">
        <f>'JP Data Tables'!E18+'JP Data Tables'!E129+'JP Data Tables'!E238+'JP Data Tables'!D347</f>
        <v>182710.20324985447</v>
      </c>
      <c r="F780" s="15">
        <f>'JP Data Tables'!F18+'JP Data Tables'!F129+'JP Data Tables'!F238</f>
        <v>102276.71531746522</v>
      </c>
      <c r="G780" s="15">
        <f>'JP Data Tables'!G18+'JP Data Tables'!G129+'JP Data Tables'!G238</f>
        <v>16426.214294565845</v>
      </c>
      <c r="H780" s="15">
        <f>'JP Data Tables'!H18+'JP Data Tables'!H129+'JP Data Tables'!H238</f>
        <v>13870.356776954088</v>
      </c>
      <c r="I780" s="14"/>
      <c r="K780" s="15">
        <f>SUM(L780:Q780)</f>
        <v>16432.352398541763</v>
      </c>
      <c r="L780" s="15">
        <f>'JP Data Tables'!L18+'JP Data Tables'!L129+'JP Data Tables'!L238</f>
        <v>4286.002518252142</v>
      </c>
      <c r="M780" s="15">
        <f>'JP Data Tables'!M18+'JP Data Tables'!M129+'JP Data Tables'!M238</f>
        <v>1814.529315212105</v>
      </c>
      <c r="N780" s="15">
        <f>'JP Data Tables'!N18+'JP Data Tables'!N129+'JP Data Tables'!N238+'JP Data Tables'!M347</f>
        <v>6979.398526399019</v>
      </c>
      <c r="O780" s="15">
        <f>'JP Data Tables'!O18+'JP Data Tables'!O129+'JP Data Tables'!O238</f>
        <v>2916.8450688078183</v>
      </c>
      <c r="P780" s="15">
        <f>'JP Data Tables'!P18+'JP Data Tables'!P129+'JP Data Tables'!P238</f>
        <v>435.57696987068044</v>
      </c>
      <c r="Q780" s="15">
        <f>'JP Data Tables'!Q18+'JP Data Tables'!Q129+'JP Data Tables'!Q238</f>
        <v>0</v>
      </c>
      <c r="S780" s="16">
        <f>L780/C780</f>
        <v>0.034468958383629573</v>
      </c>
      <c r="T780" s="16">
        <f>M780/D780</f>
        <v>0.05949490345033309</v>
      </c>
      <c r="U780" s="16">
        <f>N780/E780</f>
        <v>0.038199281716384266</v>
      </c>
      <c r="V780" s="16">
        <f>O780/F780</f>
        <v>0.028519150813105208</v>
      </c>
      <c r="W780" s="16">
        <f>P780/G780</f>
        <v>0.026517185400094224</v>
      </c>
      <c r="X780" s="16">
        <f>Q780/H780</f>
        <v>0</v>
      </c>
    </row>
    <row r="781" spans="1:24" s="8" customFormat="1" ht="11.25">
      <c r="A781" s="2">
        <v>1908</v>
      </c>
      <c r="B781" s="15">
        <f>SUM(C781:H781)</f>
        <v>474861.316013534</v>
      </c>
      <c r="C781" s="15">
        <f>'JP Data Tables'!C19+'JP Data Tables'!C130+'JP Data Tables'!C239</f>
        <v>120835.28290268804</v>
      </c>
      <c r="D781" s="15">
        <f>'JP Data Tables'!D19+'JP Data Tables'!D130+'JP Data Tables'!D239</f>
        <v>32277.33111129231</v>
      </c>
      <c r="E781" s="15">
        <f>'JP Data Tables'!E19+'JP Data Tables'!E130+'JP Data Tables'!E239+'JP Data Tables'!D348</f>
        <v>184787.8118608741</v>
      </c>
      <c r="F781" s="15">
        <f>'JP Data Tables'!F19+'JP Data Tables'!F130+'JP Data Tables'!F239</f>
        <v>104329.7064575067</v>
      </c>
      <c r="G781" s="15">
        <f>'JP Data Tables'!G19+'JP Data Tables'!G130+'JP Data Tables'!G239</f>
        <v>18421.922573344873</v>
      </c>
      <c r="H781" s="15">
        <f>'JP Data Tables'!H19+'JP Data Tables'!H130+'JP Data Tables'!H239</f>
        <v>14209.261107827935</v>
      </c>
      <c r="I781" s="14"/>
      <c r="K781" s="15">
        <f>SUM(L781:Q781)</f>
        <v>16765.97553728163</v>
      </c>
      <c r="L781" s="15">
        <f>'JP Data Tables'!L19+'JP Data Tables'!L130+'JP Data Tables'!L239</f>
        <v>4257.643977469501</v>
      </c>
      <c r="M781" s="15">
        <f>'JP Data Tables'!M19+'JP Data Tables'!M130+'JP Data Tables'!M239</f>
        <v>1960.7688165475597</v>
      </c>
      <c r="N781" s="15">
        <f>'JP Data Tables'!N19+'JP Data Tables'!N130+'JP Data Tables'!N239+'JP Data Tables'!M348</f>
        <v>7055.738331623646</v>
      </c>
      <c r="O781" s="15">
        <f>'JP Data Tables'!O19+'JP Data Tables'!O130+'JP Data Tables'!O239</f>
        <v>2992.9176376752407</v>
      </c>
      <c r="P781" s="15">
        <f>'JP Data Tables'!P19+'JP Data Tables'!P130+'JP Data Tables'!P239</f>
        <v>498.906773965682</v>
      </c>
      <c r="Q781" s="15">
        <f>'JP Data Tables'!Q19+'JP Data Tables'!Q130+'JP Data Tables'!Q239</f>
        <v>0</v>
      </c>
      <c r="S781" s="16">
        <f>L781/C781</f>
        <v>0.03523510580016847</v>
      </c>
      <c r="T781" s="16">
        <f>M781/D781</f>
        <v>0.06074755096035742</v>
      </c>
      <c r="U781" s="16">
        <f>N781/E781</f>
        <v>0.03818292051066593</v>
      </c>
      <c r="V781" s="16">
        <f>O781/F781</f>
        <v>0.028687108775622316</v>
      </c>
      <c r="W781" s="16">
        <f>P781/G781</f>
        <v>0.027082231617212547</v>
      </c>
      <c r="X781" s="16">
        <f>Q781/H781</f>
        <v>0</v>
      </c>
    </row>
    <row r="782" spans="1:24" s="8" customFormat="1" ht="11.25">
      <c r="A782" s="2">
        <v>1909</v>
      </c>
      <c r="B782" s="15">
        <f>SUM(C782:H782)</f>
        <v>492617.10177884763</v>
      </c>
      <c r="C782" s="15">
        <f>'JP Data Tables'!C20+'JP Data Tables'!C131+'JP Data Tables'!C240</f>
        <v>120670.87693949098</v>
      </c>
      <c r="D782" s="15">
        <f>'JP Data Tables'!D20+'JP Data Tables'!D131+'JP Data Tables'!D240</f>
        <v>34055.75878748845</v>
      </c>
      <c r="E782" s="15">
        <f>'JP Data Tables'!E20+'JP Data Tables'!E131+'JP Data Tables'!E240+'JP Data Tables'!D349</f>
        <v>199948.58847347184</v>
      </c>
      <c r="F782" s="15">
        <f>'JP Data Tables'!F20+'JP Data Tables'!F131+'JP Data Tables'!F240</f>
        <v>107001.33534610353</v>
      </c>
      <c r="G782" s="15">
        <f>'JP Data Tables'!G20+'JP Data Tables'!G131+'JP Data Tables'!G240</f>
        <v>18701.042612334943</v>
      </c>
      <c r="H782" s="15">
        <f>'JP Data Tables'!H20+'JP Data Tables'!H131+'JP Data Tables'!H240</f>
        <v>12239.499619957856</v>
      </c>
      <c r="I782" s="14"/>
      <c r="K782" s="15">
        <f>SUM(L782:Q782)</f>
        <v>17705.000689684894</v>
      </c>
      <c r="L782" s="15">
        <f>'JP Data Tables'!L20+'JP Data Tables'!L131+'JP Data Tables'!L240</f>
        <v>4346.27957563505</v>
      </c>
      <c r="M782" s="15">
        <f>'JP Data Tables'!M20+'JP Data Tables'!M131+'JP Data Tables'!M240</f>
        <v>2112.2024750973865</v>
      </c>
      <c r="N782" s="15">
        <f>'JP Data Tables'!N20+'JP Data Tables'!N131+'JP Data Tables'!N240+'JP Data Tables'!M349</f>
        <v>7635.699633924817</v>
      </c>
      <c r="O782" s="15">
        <f>'JP Data Tables'!O20+'JP Data Tables'!O131+'JP Data Tables'!O240</f>
        <v>3092.4221588013133</v>
      </c>
      <c r="P782" s="15">
        <f>'JP Data Tables'!P20+'JP Data Tables'!P131+'JP Data Tables'!P240</f>
        <v>518.3968462263263</v>
      </c>
      <c r="Q782" s="15">
        <f>'JP Data Tables'!Q20+'JP Data Tables'!Q131+'JP Data Tables'!Q240</f>
        <v>0</v>
      </c>
      <c r="S782" s="16">
        <f>L782/C782</f>
        <v>0.036017634791984166</v>
      </c>
      <c r="T782" s="16">
        <f>M782/D782</f>
        <v>0.062021888523399356</v>
      </c>
      <c r="U782" s="16">
        <f>N782/E782</f>
        <v>0.03818831476741274</v>
      </c>
      <c r="V782" s="16">
        <f>O782/F782</f>
        <v>0.028900780993046965</v>
      </c>
      <c r="W782" s="16">
        <f>P782/G782</f>
        <v>0.027720210951468507</v>
      </c>
      <c r="X782" s="16">
        <f>Q782/H782</f>
        <v>0</v>
      </c>
    </row>
    <row r="783" spans="1:24" s="8" customFormat="1" ht="11.25">
      <c r="A783" s="2">
        <v>1910</v>
      </c>
      <c r="B783" s="15">
        <f>SUM(C783:H783)</f>
        <v>495304.164308783</v>
      </c>
      <c r="C783" s="15">
        <f>'JP Data Tables'!C21+'JP Data Tables'!C132+'JP Data Tables'!C241</f>
        <v>133669.08817097024</v>
      </c>
      <c r="D783" s="15">
        <f>'JP Data Tables'!D21+'JP Data Tables'!D132+'JP Data Tables'!D241</f>
        <v>35834.18646368459</v>
      </c>
      <c r="E783" s="15">
        <f>'JP Data Tables'!E21+'JP Data Tables'!E132+'JP Data Tables'!E241+'JP Data Tables'!D350</f>
        <v>185371.84309565698</v>
      </c>
      <c r="F783" s="15">
        <f>'JP Data Tables'!F21+'JP Data Tables'!F132+'JP Data Tables'!F241</f>
        <v>108859.07906455091</v>
      </c>
      <c r="G783" s="15">
        <f>'JP Data Tables'!G21+'JP Data Tables'!G132+'JP Data Tables'!G241</f>
        <v>18980.162651325023</v>
      </c>
      <c r="H783" s="15">
        <f>'JP Data Tables'!H21+'JP Data Tables'!H132+'JP Data Tables'!H241</f>
        <v>12589.804862595303</v>
      </c>
      <c r="I783" s="14"/>
      <c r="K783" s="15">
        <f>SUM(L783:Q783)</f>
        <v>17961.70528814916</v>
      </c>
      <c r="L783" s="15">
        <f>'JP Data Tables'!L21+'JP Data Tables'!L132+'JP Data Tables'!L241</f>
        <v>4914.220185518091</v>
      </c>
      <c r="M783" s="15">
        <f>'JP Data Tables'!M21+'JP Data Tables'!M132+'JP Data Tables'!M241</f>
        <v>2266.9536445178164</v>
      </c>
      <c r="N783" s="15">
        <f>'JP Data Tables'!N21+'JP Data Tables'!N132+'JP Data Tables'!N241+'JP Data Tables'!M350</f>
        <v>7074.013832333785</v>
      </c>
      <c r="O783" s="15">
        <f>'JP Data Tables'!O21+'JP Data Tables'!O132+'JP Data Tables'!O241</f>
        <v>3167.9409265319186</v>
      </c>
      <c r="P783" s="15">
        <f>'JP Data Tables'!P21+'JP Data Tables'!P132+'JP Data Tables'!P241</f>
        <v>538.5766992475504</v>
      </c>
      <c r="Q783" s="15">
        <f>'JP Data Tables'!Q21+'JP Data Tables'!Q132+'JP Data Tables'!Q241</f>
        <v>0</v>
      </c>
      <c r="S783" s="16">
        <f>L783/C783</f>
        <v>0.03676407352485661</v>
      </c>
      <c r="T783" s="16">
        <f>M783/D783</f>
        <v>0.06326231647020125</v>
      </c>
      <c r="U783" s="16">
        <f>N783/E783</f>
        <v>0.03816120999931688</v>
      </c>
      <c r="V783" s="16">
        <f>O783/F783</f>
        <v>0.029101301919460507</v>
      </c>
      <c r="W783" s="16">
        <f>P783/G783</f>
        <v>0.02837576838204555</v>
      </c>
      <c r="X783" s="16">
        <f>Q783/H783</f>
        <v>0</v>
      </c>
    </row>
    <row r="784" spans="1:24" s="8" customFormat="1" ht="11.25">
      <c r="A784" s="2">
        <v>1911</v>
      </c>
      <c r="B784" s="15">
        <f>SUM(C784:H784)</f>
        <v>551497.6166749753</v>
      </c>
      <c r="C784" s="15">
        <f>'JP Data Tables'!C22+'JP Data Tables'!C133+'JP Data Tables'!C242</f>
        <v>170357.9374213774</v>
      </c>
      <c r="D784" s="15">
        <f>'JP Data Tables'!D22+'JP Data Tables'!D133+'JP Data Tables'!D242</f>
        <v>37612.61413988074</v>
      </c>
      <c r="E784" s="15">
        <f>'JP Data Tables'!E22+'JP Data Tables'!E133+'JP Data Tables'!E242+'JP Data Tables'!D351</f>
        <v>197389.87274644678</v>
      </c>
      <c r="F784" s="15">
        <f>'JP Data Tables'!F22+'JP Data Tables'!F133+'JP Data Tables'!F242</f>
        <v>116095.8922584711</v>
      </c>
      <c r="G784" s="15">
        <f>'JP Data Tables'!G22+'JP Data Tables'!G133+'JP Data Tables'!G242</f>
        <v>18254.450549950827</v>
      </c>
      <c r="H784" s="15">
        <f>'JP Data Tables'!H22+'JP Data Tables'!H133+'JP Data Tables'!H242</f>
        <v>11786.849558848458</v>
      </c>
      <c r="I784" s="14"/>
      <c r="K784" s="15">
        <f>SUM(L784:Q784)</f>
        <v>20324.60249868886</v>
      </c>
      <c r="L784" s="15">
        <f>'JP Data Tables'!L22+'JP Data Tables'!L133+'JP Data Tables'!L242</f>
        <v>6402.704054918349</v>
      </c>
      <c r="M784" s="15">
        <f>'JP Data Tables'!M22+'JP Data Tables'!M133+'JP Data Tables'!M242</f>
        <v>2429.861470204503</v>
      </c>
      <c r="N784" s="15">
        <f>'JP Data Tables'!N22+'JP Data Tables'!N133+'JP Data Tables'!N242+'JP Data Tables'!M351</f>
        <v>7545.853262473857</v>
      </c>
      <c r="O784" s="15">
        <f>'JP Data Tables'!O22+'JP Data Tables'!O133+'JP Data Tables'!O242</f>
        <v>3410.6256018030376</v>
      </c>
      <c r="P784" s="15">
        <f>'JP Data Tables'!P22+'JP Data Tables'!P133+'JP Data Tables'!P242</f>
        <v>535.5581092891133</v>
      </c>
      <c r="Q784" s="15">
        <f>'JP Data Tables'!Q22+'JP Data Tables'!Q133+'JP Data Tables'!Q242</f>
        <v>0</v>
      </c>
      <c r="S784" s="16">
        <f>L784/C784</f>
        <v>0.03758383173589013</v>
      </c>
      <c r="T784" s="16">
        <f>M784/D784</f>
        <v>0.06460230233314508</v>
      </c>
      <c r="U784" s="16">
        <f>N784/E784</f>
        <v>0.038228168231136825</v>
      </c>
      <c r="V784" s="16">
        <f>O784/F784</f>
        <v>0.02937765958342231</v>
      </c>
      <c r="W784" s="16">
        <f>P784/G784</f>
        <v>0.029338495169911098</v>
      </c>
      <c r="X784" s="16">
        <f>Q784/H784</f>
        <v>0</v>
      </c>
    </row>
    <row r="785" spans="1:24" s="8" customFormat="1" ht="11.25">
      <c r="A785" s="2">
        <v>1912</v>
      </c>
      <c r="B785" s="15">
        <f>SUM(C785:H785)</f>
        <v>610765.9436625831</v>
      </c>
      <c r="C785" s="15">
        <f>'JP Data Tables'!C23+'JP Data Tables'!C134+'JP Data Tables'!C243</f>
        <v>186233.22590515355</v>
      </c>
      <c r="D785" s="15">
        <f>'JP Data Tables'!D23+'JP Data Tables'!D134+'JP Data Tables'!D243</f>
        <v>39391.041816076875</v>
      </c>
      <c r="E785" s="15">
        <f>'JP Data Tables'!E23+'JP Data Tables'!E134+'JP Data Tables'!E243+'JP Data Tables'!D352</f>
        <v>219168.12819183525</v>
      </c>
      <c r="F785" s="15">
        <f>'JP Data Tables'!F23+'JP Data Tables'!F134+'JP Data Tables'!F243</f>
        <v>137648.75012465083</v>
      </c>
      <c r="G785" s="15">
        <f>'JP Data Tables'!G23+'JP Data Tables'!G134+'JP Data Tables'!G243</f>
        <v>16942.58636669748</v>
      </c>
      <c r="H785" s="15">
        <f>'JP Data Tables'!H23+'JP Data Tables'!H134+'JP Data Tables'!H243</f>
        <v>11382.211258169282</v>
      </c>
      <c r="I785" s="14"/>
      <c r="K785" s="15">
        <f>SUM(L785:Q785)</f>
        <v>22724.75984100881</v>
      </c>
      <c r="L785" s="15">
        <f>'JP Data Tables'!L23+'JP Data Tables'!L134+'JP Data Tables'!L243</f>
        <v>7152.555098023303</v>
      </c>
      <c r="M785" s="15">
        <f>'JP Data Tables'!M23+'JP Data Tables'!M134+'JP Data Tables'!M243</f>
        <v>2597.1305061494913</v>
      </c>
      <c r="N785" s="15">
        <f>'JP Data Tables'!N23+'JP Data Tables'!N134+'JP Data Tables'!N243+'JP Data Tables'!M352</f>
        <v>8390.450645025292</v>
      </c>
      <c r="O785" s="15">
        <f>'JP Data Tables'!O23+'JP Data Tables'!O134+'JP Data Tables'!O243</f>
        <v>4083.0294113278387</v>
      </c>
      <c r="P785" s="15">
        <f>'JP Data Tables'!P23+'JP Data Tables'!P134+'JP Data Tables'!P243</f>
        <v>501.5941804828843</v>
      </c>
      <c r="Q785" s="15">
        <f>'JP Data Tables'!Q23+'JP Data Tables'!Q134+'JP Data Tables'!Q243</f>
        <v>0</v>
      </c>
      <c r="S785" s="16">
        <f>L785/C785</f>
        <v>0.03840643936257657</v>
      </c>
      <c r="T785" s="16">
        <f>M785/D785</f>
        <v>0.06593200855859341</v>
      </c>
      <c r="U785" s="16">
        <f>N785/E785</f>
        <v>0.03828316970285584</v>
      </c>
      <c r="V785" s="16">
        <f>O785/F785</f>
        <v>0.02966266971280424</v>
      </c>
      <c r="W785" s="16">
        <f>P785/G785</f>
        <v>0.029605525958470127</v>
      </c>
      <c r="X785" s="16">
        <f>Q785/H785</f>
        <v>0</v>
      </c>
    </row>
    <row r="786" spans="1:24" s="8" customFormat="1" ht="11.25">
      <c r="A786" s="2">
        <v>1913</v>
      </c>
      <c r="B786" s="15">
        <f>SUM(C786:H786)</f>
        <v>659572.7891504179</v>
      </c>
      <c r="C786" s="15">
        <f>'JP Data Tables'!C24+'JP Data Tables'!C135+'JP Data Tables'!C244</f>
        <v>214505.81979190058</v>
      </c>
      <c r="D786" s="15">
        <f>'JP Data Tables'!D24+'JP Data Tables'!D135+'JP Data Tables'!D244</f>
        <v>41169.469492272576</v>
      </c>
      <c r="E786" s="15">
        <f>'JP Data Tables'!E24+'JP Data Tables'!E135+'JP Data Tables'!E244+'JP Data Tables'!D353</f>
        <v>232123.54202116758</v>
      </c>
      <c r="F786" s="15">
        <f>'JP Data Tables'!F24+'JP Data Tables'!F135+'JP Data Tables'!F244</f>
        <v>145918.95522902446</v>
      </c>
      <c r="G786" s="15">
        <f>'JP Data Tables'!G24+'JP Data Tables'!G135+'JP Data Tables'!G244</f>
        <v>14905.01008206994</v>
      </c>
      <c r="H786" s="15">
        <f>'JP Data Tables'!H24+'JP Data Tables'!H135+'JP Data Tables'!H244</f>
        <v>10949.992533982779</v>
      </c>
      <c r="I786" s="14"/>
      <c r="K786" s="15">
        <f>SUM(L786:Q786)</f>
        <v>24888.515551268072</v>
      </c>
      <c r="L786" s="15">
        <f>'JP Data Tables'!L24+'JP Data Tables'!L135+'JP Data Tables'!L244</f>
        <v>8410.52946854599</v>
      </c>
      <c r="M786" s="15">
        <f>'JP Data Tables'!M24+'JP Data Tables'!M135+'JP Data Tables'!M244</f>
        <v>2768.261076442536</v>
      </c>
      <c r="N786" s="15">
        <f>'JP Data Tables'!N24+'JP Data Tables'!N135+'JP Data Tables'!N244+'JP Data Tables'!M353</f>
        <v>8894.31606897262</v>
      </c>
      <c r="O786" s="15">
        <f>'JP Data Tables'!O24+'JP Data Tables'!O135+'JP Data Tables'!O244</f>
        <v>4368.995194708752</v>
      </c>
      <c r="P786" s="15">
        <f>'JP Data Tables'!P24+'JP Data Tables'!P135+'JP Data Tables'!P244</f>
        <v>446.41374259817616</v>
      </c>
      <c r="Q786" s="15">
        <f>'JP Data Tables'!Q24+'JP Data Tables'!Q135+'JP Data Tables'!Q244</f>
        <v>0</v>
      </c>
      <c r="S786" s="16">
        <f>L786/C786</f>
        <v>0.039208863781436475</v>
      </c>
      <c r="T786" s="16">
        <f>M786/D786</f>
        <v>0.06724063026758537</v>
      </c>
      <c r="U786" s="16">
        <f>N786/E786</f>
        <v>0.03831716503861352</v>
      </c>
      <c r="V786" s="16">
        <f>O786/F786</f>
        <v>0.0299412450414785</v>
      </c>
      <c r="W786" s="16">
        <f>P786/G786</f>
        <v>0.029950583068386643</v>
      </c>
      <c r="X786" s="16">
        <f>Q786/H786</f>
        <v>0</v>
      </c>
    </row>
    <row r="787" spans="1:24" s="8" customFormat="1" ht="11.25">
      <c r="A787" s="2">
        <v>1914</v>
      </c>
      <c r="B787" s="15">
        <f>SUM(C787:H787)</f>
        <v>690266.2453336512</v>
      </c>
      <c r="C787" s="15">
        <f>'JP Data Tables'!C25+'JP Data Tables'!C136+'JP Data Tables'!C245</f>
        <v>236161.29630630687</v>
      </c>
      <c r="D787" s="15">
        <f>'JP Data Tables'!D25+'JP Data Tables'!D136+'JP Data Tables'!D245</f>
        <v>42947.89716846871</v>
      </c>
      <c r="E787" s="15">
        <f>'JP Data Tables'!E25+'JP Data Tables'!E136+'JP Data Tables'!E245+'JP Data Tables'!D354</f>
        <v>220468.82571272875</v>
      </c>
      <c r="F787" s="15">
        <f>'JP Data Tables'!F25+'JP Data Tables'!F136+'JP Data Tables'!F245</f>
        <v>172514.55841580083</v>
      </c>
      <c r="G787" s="15">
        <f>'JP Data Tables'!G25+'JP Data Tables'!G136+'JP Data Tables'!G245</f>
        <v>8876.017239884346</v>
      </c>
      <c r="H787" s="15">
        <f>'JP Data Tables'!H25+'JP Data Tables'!H136+'JP Data Tables'!H245</f>
        <v>9297.650490461734</v>
      </c>
      <c r="I787" s="14"/>
      <c r="K787" s="15">
        <f>SUM(L787:Q787)</f>
        <v>26320.00906356399</v>
      </c>
      <c r="L787" s="15">
        <f>'JP Data Tables'!L25+'JP Data Tables'!L136+'JP Data Tables'!L245</f>
        <v>9444.28945235476</v>
      </c>
      <c r="M787" s="15">
        <f>'JP Data Tables'!M25+'JP Data Tables'!M136+'JP Data Tables'!M245</f>
        <v>2942.88982345078</v>
      </c>
      <c r="N787" s="15">
        <f>'JP Data Tables'!N25+'JP Data Tables'!N136+'JP Data Tables'!N245+'JP Data Tables'!M354</f>
        <v>8449.721761885858</v>
      </c>
      <c r="O787" s="15">
        <f>'JP Data Tables'!O25+'JP Data Tables'!O136+'JP Data Tables'!O245</f>
        <v>5213.208184882415</v>
      </c>
      <c r="P787" s="15">
        <f>'JP Data Tables'!P25+'JP Data Tables'!P136+'JP Data Tables'!P245</f>
        <v>269.89984099017875</v>
      </c>
      <c r="Q787" s="15">
        <f>'JP Data Tables'!Q25+'JP Data Tables'!Q136+'JP Data Tables'!Q245</f>
        <v>0</v>
      </c>
      <c r="S787" s="16">
        <f>L787/C787</f>
        <v>0.03999084354662963</v>
      </c>
      <c r="T787" s="16">
        <f>M787/D787</f>
        <v>0.06852232629474063</v>
      </c>
      <c r="U787" s="16">
        <f>N787/E787</f>
        <v>0.0383261521649136</v>
      </c>
      <c r="V787" s="16">
        <f>O787/F787</f>
        <v>0.030218946347225675</v>
      </c>
      <c r="W787" s="16">
        <f>P787/G787</f>
        <v>0.030407764394303444</v>
      </c>
      <c r="X787" s="16">
        <f>Q787/H787</f>
        <v>0</v>
      </c>
    </row>
    <row r="788" spans="1:24" s="8" customFormat="1" ht="11.25">
      <c r="A788" s="2">
        <v>1915</v>
      </c>
      <c r="B788" s="15">
        <f>SUM(C788:H788)</f>
        <v>642347.3340132979</v>
      </c>
      <c r="C788" s="15">
        <f>'JP Data Tables'!C26+'JP Data Tables'!C137+'JP Data Tables'!C246</f>
        <v>228584.33210508619</v>
      </c>
      <c r="D788" s="15">
        <f>'JP Data Tables'!D26+'JP Data Tables'!D137+'JP Data Tables'!D246</f>
        <v>44076.59859533628</v>
      </c>
      <c r="E788" s="15">
        <f>'JP Data Tables'!E26+'JP Data Tables'!E137+'JP Data Tables'!E246+'JP Data Tables'!D355</f>
        <v>158412.19397848335</v>
      </c>
      <c r="F788" s="15">
        <f>'JP Data Tables'!F26+'JP Data Tables'!F137+'JP Data Tables'!F246</f>
        <v>193352.37526166308</v>
      </c>
      <c r="G788" s="15">
        <f>'JP Data Tables'!G26+'JP Data Tables'!G137+'JP Data Tables'!G246</f>
        <v>9015.577259379384</v>
      </c>
      <c r="H788" s="15">
        <f>'JP Data Tables'!H26+'JP Data Tables'!H137+'JP Data Tables'!H246</f>
        <v>8906.256813349517</v>
      </c>
      <c r="I788" s="14"/>
      <c r="K788" s="15">
        <f>SUM(L788:Q788)</f>
        <v>24598.416055938058</v>
      </c>
      <c r="L788" s="15">
        <f>'JP Data Tables'!L26+'JP Data Tables'!L137+'JP Data Tables'!L246</f>
        <v>9300.383490032904</v>
      </c>
      <c r="M788" s="15">
        <f>'JP Data Tables'!M26+'JP Data Tables'!M137+'JP Data Tables'!M246</f>
        <v>3071.532951442474</v>
      </c>
      <c r="N788" s="15">
        <f>'JP Data Tables'!N26+'JP Data Tables'!N137+'JP Data Tables'!N246+'JP Data Tables'!M355</f>
        <v>6058.297710918646</v>
      </c>
      <c r="O788" s="15">
        <f>'JP Data Tables'!O26+'JP Data Tables'!O137+'JP Data Tables'!O246</f>
        <v>5886.907418911125</v>
      </c>
      <c r="P788" s="15">
        <f>'JP Data Tables'!P26+'JP Data Tables'!P137+'JP Data Tables'!P246</f>
        <v>281.2944846329067</v>
      </c>
      <c r="Q788" s="15">
        <f>'JP Data Tables'!Q26+'JP Data Tables'!Q137+'JP Data Tables'!Q246</f>
        <v>0</v>
      </c>
      <c r="S788" s="16">
        <f>L788/C788</f>
        <v>0.04068688087404553</v>
      </c>
      <c r="T788" s="16">
        <f>M788/D788</f>
        <v>0.06968625187351618</v>
      </c>
      <c r="U788" s="16">
        <f>N788/E788</f>
        <v>0.03824388488515932</v>
      </c>
      <c r="V788" s="16">
        <f>O788/F788</f>
        <v>0.03044652237110816</v>
      </c>
      <c r="W788" s="16">
        <f>P788/G788</f>
        <v>0.03120093994427934</v>
      </c>
      <c r="X788" s="16">
        <f>Q788/H788</f>
        <v>0</v>
      </c>
    </row>
    <row r="789" spans="1:24" s="8" customFormat="1" ht="11.25">
      <c r="A789" s="2">
        <v>1916</v>
      </c>
      <c r="B789" s="15">
        <f>SUM(C789:H789)</f>
        <v>710134.0559537348</v>
      </c>
      <c r="C789" s="15">
        <f>'JP Data Tables'!C27+'JP Data Tables'!C138+'JP Data Tables'!C247</f>
        <v>294613.9023578755</v>
      </c>
      <c r="D789" s="15">
        <f>'JP Data Tables'!D27+'JP Data Tables'!D138+'JP Data Tables'!D247</f>
        <v>45532.85500392692</v>
      </c>
      <c r="E789" s="15">
        <f>'JP Data Tables'!E27+'JP Data Tables'!E138+'JP Data Tables'!E247+'JP Data Tables'!D356</f>
        <v>154826.59237161328</v>
      </c>
      <c r="F789" s="15">
        <f>'JP Data Tables'!F27+'JP Data Tables'!F138+'JP Data Tables'!F247</f>
        <v>193460.1859130424</v>
      </c>
      <c r="G789" s="15">
        <f>'JP Data Tables'!G27+'JP Data Tables'!G138+'JP Data Tables'!G247</f>
        <v>14597.978039180862</v>
      </c>
      <c r="H789" s="15">
        <f>'JP Data Tables'!H27+'JP Data Tables'!H138+'JP Data Tables'!H247</f>
        <v>7102.542268095881</v>
      </c>
      <c r="I789" s="14"/>
      <c r="K789" s="15">
        <f>SUM(L789:Q789)</f>
        <v>27826.652666035472</v>
      </c>
      <c r="L789" s="15">
        <f>'JP Data Tables'!L27+'JP Data Tables'!L138+'JP Data Tables'!L247</f>
        <v>12229.174055525687</v>
      </c>
      <c r="M789" s="15">
        <f>'JP Data Tables'!M27+'JP Data Tables'!M138+'JP Data Tables'!M247</f>
        <v>3233.7319724446056</v>
      </c>
      <c r="N789" s="15">
        <f>'JP Data Tables'!N27+'JP Data Tables'!N138+'JP Data Tables'!N247+'JP Data Tables'!M356</f>
        <v>5930.155935757403</v>
      </c>
      <c r="O789" s="15">
        <f>'JP Data Tables'!O27+'JP Data Tables'!O138+'JP Data Tables'!O247</f>
        <v>5957.034446504039</v>
      </c>
      <c r="P789" s="15">
        <f>'JP Data Tables'!P27+'JP Data Tables'!P138+'JP Data Tables'!P247</f>
        <v>476.55625580373487</v>
      </c>
      <c r="Q789" s="15">
        <f>'JP Data Tables'!Q27+'JP Data Tables'!Q138+'JP Data Tables'!Q247</f>
        <v>0</v>
      </c>
      <c r="S789" s="16">
        <f>L789/C789</f>
        <v>0.04150915471962548</v>
      </c>
      <c r="T789" s="16">
        <f>M789/D789</f>
        <v>0.07101974985240256</v>
      </c>
      <c r="U789" s="16">
        <f>N789/E789</f>
        <v>0.03830192116819248</v>
      </c>
      <c r="V789" s="16">
        <f>O789/F789</f>
        <v>0.03079204342945086</v>
      </c>
      <c r="W789" s="16">
        <f>P789/G789</f>
        <v>0.03264536050983646</v>
      </c>
      <c r="X789" s="16">
        <f>Q789/H789</f>
        <v>0</v>
      </c>
    </row>
    <row r="790" spans="1:24" s="8" customFormat="1" ht="11.25">
      <c r="A790" s="2">
        <v>1917</v>
      </c>
      <c r="B790" s="15">
        <f>SUM(C790:H790)</f>
        <v>800150.3171921374</v>
      </c>
      <c r="C790" s="15">
        <f>'JP Data Tables'!C28+'JP Data Tables'!C139+'JP Data Tables'!C248</f>
        <v>341841.3452510998</v>
      </c>
      <c r="D790" s="15">
        <f>'JP Data Tables'!D28+'JP Data Tables'!D139+'JP Data Tables'!D248</f>
        <v>42231.58242443125</v>
      </c>
      <c r="E790" s="15">
        <f>'JP Data Tables'!E28+'JP Data Tables'!E139+'JP Data Tables'!E248+'JP Data Tables'!D357</f>
        <v>177555.59765861137</v>
      </c>
      <c r="F790" s="15">
        <f>'JP Data Tables'!F28+'JP Data Tables'!F139+'JP Data Tables'!F248</f>
        <v>209819.58715712145</v>
      </c>
      <c r="G790" s="15">
        <f>'JP Data Tables'!G28+'JP Data Tables'!G139+'JP Data Tables'!G248</f>
        <v>22999.49121278208</v>
      </c>
      <c r="H790" s="15">
        <f>'JP Data Tables'!H28+'JP Data Tables'!H139+'JP Data Tables'!H248</f>
        <v>5702.713488091479</v>
      </c>
      <c r="I790" s="14"/>
      <c r="K790" s="15">
        <f>SUM(L790:Q790)</f>
        <v>31670.13768028806</v>
      </c>
      <c r="L790" s="15">
        <f>'JP Data Tables'!L28+'JP Data Tables'!L139+'JP Data Tables'!L248</f>
        <v>14475.365808503246</v>
      </c>
      <c r="M790" s="15">
        <f>'JP Data Tables'!M28+'JP Data Tables'!M139+'JP Data Tables'!M248</f>
        <v>3052.793552051059</v>
      </c>
      <c r="N790" s="15">
        <f>'JP Data Tables'!N28+'JP Data Tables'!N139+'JP Data Tables'!N248+'JP Data Tables'!M357</f>
        <v>6813.468787249723</v>
      </c>
      <c r="O790" s="15">
        <f>'JP Data Tables'!O28+'JP Data Tables'!O139+'JP Data Tables'!O248</f>
        <v>6542.843021428427</v>
      </c>
      <c r="P790" s="15">
        <f>'JP Data Tables'!P28+'JP Data Tables'!P139+'JP Data Tables'!P248</f>
        <v>785.6665110556011</v>
      </c>
      <c r="Q790" s="15">
        <f>'JP Data Tables'!Q28+'JP Data Tables'!Q139+'JP Data Tables'!Q248</f>
        <v>0</v>
      </c>
      <c r="S790" s="16">
        <f>L790/C790</f>
        <v>0.04234527510962829</v>
      </c>
      <c r="T790" s="16">
        <f>M790/D790</f>
        <v>0.0722869799518807</v>
      </c>
      <c r="U790" s="16">
        <f>N790/E790</f>
        <v>0.038373719990231314</v>
      </c>
      <c r="V790" s="16">
        <f>O790/F790</f>
        <v>0.031183185088096088</v>
      </c>
      <c r="W790" s="16">
        <f>P790/G790</f>
        <v>0.03416016918752372</v>
      </c>
      <c r="X790" s="16">
        <f>Q790/H790</f>
        <v>0</v>
      </c>
    </row>
    <row r="791" spans="1:24" s="8" customFormat="1" ht="11.25">
      <c r="A791" s="2">
        <v>1918</v>
      </c>
      <c r="B791" s="15">
        <f>SUM(C791:H791)</f>
        <v>839585.3132027236</v>
      </c>
      <c r="C791" s="15">
        <f>'JP Data Tables'!C29+'JP Data Tables'!C140+'JP Data Tables'!C249</f>
        <v>395809.32587916666</v>
      </c>
      <c r="D791" s="15">
        <f>'JP Data Tables'!D29+'JP Data Tables'!D140+'JP Data Tables'!D249</f>
        <v>38637.207746855085</v>
      </c>
      <c r="E791" s="15">
        <f>'JP Data Tables'!E29+'JP Data Tables'!E140+'JP Data Tables'!E249+'JP Data Tables'!D358</f>
        <v>140552.0925932189</v>
      </c>
      <c r="F791" s="15">
        <f>'JP Data Tables'!F29+'JP Data Tables'!F140+'JP Data Tables'!F249</f>
        <v>231388.2510145719</v>
      </c>
      <c r="G791" s="15">
        <f>'JP Data Tables'!G29+'JP Data Tables'!G140+'JP Data Tables'!G249</f>
        <v>27828.26788731036</v>
      </c>
      <c r="H791" s="15">
        <f>'JP Data Tables'!H29+'JP Data Tables'!H140+'JP Data Tables'!H249</f>
        <v>5370.168081600634</v>
      </c>
      <c r="I791" s="14"/>
      <c r="K791" s="15">
        <f>SUM(L791:Q791)</f>
        <v>33600.79848865181</v>
      </c>
      <c r="L791" s="15">
        <f>'JP Data Tables'!L29+'JP Data Tables'!L140+'JP Data Tables'!L249</f>
        <v>17071.944407893054</v>
      </c>
      <c r="M791" s="15">
        <f>'JP Data Tables'!M29+'JP Data Tables'!M140+'JP Data Tables'!M249</f>
        <v>2838.7769137409477</v>
      </c>
      <c r="N791" s="15">
        <f>'JP Data Tables'!N29+'JP Data Tables'!N140+'JP Data Tables'!N249+'JP Data Tables'!M358</f>
        <v>5396.263510223823</v>
      </c>
      <c r="O791" s="15">
        <f>'JP Data Tables'!O29+'JP Data Tables'!O140+'JP Data Tables'!O249</f>
        <v>7301.855652941324</v>
      </c>
      <c r="P791" s="15">
        <f>'JP Data Tables'!P29+'JP Data Tables'!P140+'JP Data Tables'!P249</f>
        <v>991.9580038526593</v>
      </c>
      <c r="Q791" s="15">
        <f>'JP Data Tables'!Q29+'JP Data Tables'!Q140+'JP Data Tables'!Q249</f>
        <v>0</v>
      </c>
      <c r="S791" s="16">
        <f>L791/C791</f>
        <v>0.04313173867233438</v>
      </c>
      <c r="T791" s="16">
        <f>M791/D791</f>
        <v>0.07347262080479956</v>
      </c>
      <c r="U791" s="16">
        <f>N791/E791</f>
        <v>0.038393334532851854</v>
      </c>
      <c r="V791" s="16">
        <f>O791/F791</f>
        <v>0.03155672606938665</v>
      </c>
      <c r="W791" s="16">
        <f>P791/G791</f>
        <v>0.035645696953527976</v>
      </c>
      <c r="X791" s="16">
        <f>Q791/H791</f>
        <v>0</v>
      </c>
    </row>
    <row r="792" spans="1:24" s="8" customFormat="1" ht="11.25">
      <c r="A792" s="2">
        <v>1919</v>
      </c>
      <c r="B792" s="15">
        <f>SUM(C792:H792)</f>
        <v>926741.959832109</v>
      </c>
      <c r="C792" s="15">
        <f>'JP Data Tables'!C30+'JP Data Tables'!C141+'JP Data Tables'!C250</f>
        <v>409074.44073562213</v>
      </c>
      <c r="D792" s="15">
        <f>'JP Data Tables'!D30+'JP Data Tables'!D141+'JP Data Tables'!D250</f>
        <v>37223.36718881821</v>
      </c>
      <c r="E792" s="15">
        <f>'JP Data Tables'!E30+'JP Data Tables'!E141+'JP Data Tables'!E250+'JP Data Tables'!D359</f>
        <v>189188.91755526135</v>
      </c>
      <c r="F792" s="15">
        <f>'JP Data Tables'!F30+'JP Data Tables'!F141+'JP Data Tables'!F250</f>
        <v>248338.38342174323</v>
      </c>
      <c r="G792" s="15">
        <f>'JP Data Tables'!G30+'JP Data Tables'!G141+'JP Data Tables'!G250</f>
        <v>35922.74901802251</v>
      </c>
      <c r="H792" s="15">
        <f>'JP Data Tables'!H30+'JP Data Tables'!H141+'JP Data Tables'!H250</f>
        <v>6994.101912641411</v>
      </c>
      <c r="I792" s="14"/>
      <c r="K792" s="15">
        <f>SUM(L792:Q792)</f>
        <v>37301.282506024705</v>
      </c>
      <c r="L792" s="15">
        <f>'JP Data Tables'!L30+'JP Data Tables'!L141+'JP Data Tables'!L250</f>
        <v>17980.574424587205</v>
      </c>
      <c r="M792" s="15">
        <f>'JP Data Tables'!M30+'JP Data Tables'!M141+'JP Data Tables'!M250</f>
        <v>2782.307726534362</v>
      </c>
      <c r="N792" s="15">
        <f>'JP Data Tables'!N30+'JP Data Tables'!N141+'JP Data Tables'!N250+'JP Data Tables'!M359</f>
        <v>7272.05994142736</v>
      </c>
      <c r="O792" s="15">
        <f>'JP Data Tables'!O30+'JP Data Tables'!O141+'JP Data Tables'!O250</f>
        <v>7939.200495194487</v>
      </c>
      <c r="P792" s="15">
        <f>'JP Data Tables'!P30+'JP Data Tables'!P141+'JP Data Tables'!P250</f>
        <v>1327.1399182812963</v>
      </c>
      <c r="Q792" s="15">
        <f>'JP Data Tables'!Q30+'JP Data Tables'!Q141+'JP Data Tables'!Q250</f>
        <v>0</v>
      </c>
      <c r="S792" s="16">
        <f>L792/C792</f>
        <v>0.04395428468288916</v>
      </c>
      <c r="T792" s="16">
        <f>M792/D792</f>
        <v>0.07474626657016023</v>
      </c>
      <c r="U792" s="16">
        <f>N792/E792</f>
        <v>0.03843808630758311</v>
      </c>
      <c r="V792" s="16">
        <f>O792/F792</f>
        <v>0.031969284754953316</v>
      </c>
      <c r="W792" s="16">
        <f>P792/G792</f>
        <v>0.03694427499452973</v>
      </c>
      <c r="X792" s="16">
        <f>Q792/H792</f>
        <v>0</v>
      </c>
    </row>
    <row r="793" spans="1:24" s="8" customFormat="1" ht="11.25">
      <c r="A793" s="2">
        <v>1920</v>
      </c>
      <c r="B793" s="15">
        <f>SUM(C793:H793)</f>
        <v>868562.632156887</v>
      </c>
      <c r="C793" s="15">
        <f>'JP Data Tables'!C31+'JP Data Tables'!C142+'JP Data Tables'!C251</f>
        <v>403397.431722395</v>
      </c>
      <c r="D793" s="15">
        <f>'JP Data Tables'!D31+'JP Data Tables'!D142+'JP Data Tables'!D251</f>
        <v>38341.15685195167</v>
      </c>
      <c r="E793" s="15">
        <f>'JP Data Tables'!E31+'JP Data Tables'!E142+'JP Data Tables'!E251+'JP Data Tables'!D360</f>
        <v>120366.99013277667</v>
      </c>
      <c r="F793" s="15">
        <f>'JP Data Tables'!F31+'JP Data Tables'!F142+'JP Data Tables'!F251</f>
        <v>268015.4429622096</v>
      </c>
      <c r="G793" s="15">
        <f>'JP Data Tables'!G31+'JP Data Tables'!G142+'JP Data Tables'!G251</f>
        <v>32154.628491656513</v>
      </c>
      <c r="H793" s="15">
        <f>'JP Data Tables'!H31+'JP Data Tables'!H142+'JP Data Tables'!H251</f>
        <v>6286.981995897526</v>
      </c>
      <c r="I793" s="14"/>
      <c r="K793" s="15">
        <f>SUM(L793:Q793)</f>
        <v>35454.393115526924</v>
      </c>
      <c r="L793" s="15">
        <f>'JP Data Tables'!L31+'JP Data Tables'!L142+'JP Data Tables'!L251</f>
        <v>18017.841405070627</v>
      </c>
      <c r="M793" s="15">
        <f>'JP Data Tables'!M31+'JP Data Tables'!M142+'JP Data Tables'!M251</f>
        <v>2910.475067781469</v>
      </c>
      <c r="N793" s="15">
        <f>'JP Data Tables'!N31+'JP Data Tables'!N142+'JP Data Tables'!N251+'JP Data Tables'!M360</f>
        <v>4619.7216803733045</v>
      </c>
      <c r="O793" s="15">
        <f>'JP Data Tables'!O31+'JP Data Tables'!O142+'JP Data Tables'!O251</f>
        <v>8666.99843939935</v>
      </c>
      <c r="P793" s="15">
        <f>'JP Data Tables'!P31+'JP Data Tables'!P142+'JP Data Tables'!P251</f>
        <v>1239.356522902168</v>
      </c>
      <c r="Q793" s="15">
        <f>'JP Data Tables'!Q31+'JP Data Tables'!Q142+'JP Data Tables'!Q251</f>
        <v>0</v>
      </c>
      <c r="S793" s="16">
        <f>L793/C793</f>
        <v>0.04466523579027127</v>
      </c>
      <c r="T793" s="16">
        <f>M793/D793</f>
        <v>0.07590994395447714</v>
      </c>
      <c r="U793" s="16">
        <f>N793/E793</f>
        <v>0.03838030406241193</v>
      </c>
      <c r="V793" s="16">
        <f>O793/F793</f>
        <v>0.032337683021576503</v>
      </c>
      <c r="W793" s="16">
        <f>P793/G793</f>
        <v>0.03854364304733785</v>
      </c>
      <c r="X793" s="16">
        <f>Q793/H793</f>
        <v>0</v>
      </c>
    </row>
    <row r="794" spans="1:24" s="8" customFormat="1" ht="11.25">
      <c r="A794" s="2">
        <v>1921</v>
      </c>
      <c r="B794" s="15">
        <f>SUM(C794:H794)</f>
        <v>780055.1266196164</v>
      </c>
      <c r="C794" s="15">
        <f>'JP Data Tables'!C32+'JP Data Tables'!C143+'JP Data Tables'!C252</f>
        <v>375184.4179594552</v>
      </c>
      <c r="D794" s="15">
        <f>'JP Data Tables'!D32+'JP Data Tables'!D143+'JP Data Tables'!D252</f>
        <v>39006.20935496714</v>
      </c>
      <c r="E794" s="15">
        <f>'JP Data Tables'!E32+'JP Data Tables'!E143+'JP Data Tables'!E252+'JP Data Tables'!D361</f>
        <v>56491.72582632783</v>
      </c>
      <c r="F794" s="15">
        <f>'JP Data Tables'!F32+'JP Data Tables'!F143+'JP Data Tables'!F252</f>
        <v>272411.90577515133</v>
      </c>
      <c r="G794" s="15">
        <f>'JP Data Tables'!G32+'JP Data Tables'!G143+'JP Data Tables'!G252</f>
        <v>32070.89247995948</v>
      </c>
      <c r="H794" s="15">
        <f>'JP Data Tables'!H32+'JP Data Tables'!H143+'JP Data Tables'!H252</f>
        <v>4889.975223755402</v>
      </c>
      <c r="I794" s="14"/>
      <c r="K794" s="15">
        <f>SUM(L794:Q794)</f>
        <v>32403.834577838905</v>
      </c>
      <c r="L794" s="15">
        <f>'JP Data Tables'!L32+'JP Data Tables'!L143+'JP Data Tables'!L252</f>
        <v>17007.954955230747</v>
      </c>
      <c r="M794" s="15">
        <f>'JP Data Tables'!M32+'JP Data Tables'!M143+'JP Data Tables'!M252</f>
        <v>3003.151309669827</v>
      </c>
      <c r="N794" s="15">
        <f>'JP Data Tables'!N32+'JP Data Tables'!N143+'JP Data Tables'!N252+'JP Data Tables'!M361</f>
        <v>2162.920557556816</v>
      </c>
      <c r="O794" s="15">
        <f>'JP Data Tables'!O32+'JP Data Tables'!O143+'JP Data Tables'!O252</f>
        <v>8909.744964035217</v>
      </c>
      <c r="P794" s="15">
        <f>'JP Data Tables'!P32+'JP Data Tables'!P143+'JP Data Tables'!P252</f>
        <v>1320.0627913463009</v>
      </c>
      <c r="Q794" s="15">
        <f>'JP Data Tables'!Q32+'JP Data Tables'!Q143+'JP Data Tables'!Q252</f>
        <v>0</v>
      </c>
      <c r="S794" s="16">
        <f>L794/C794</f>
        <v>0.04533225299636173</v>
      </c>
      <c r="T794" s="16">
        <f>M794/D794</f>
        <v>0.07699162157338416</v>
      </c>
      <c r="U794" s="16">
        <f>N794/E794</f>
        <v>0.03828738679725009</v>
      </c>
      <c r="V794" s="16">
        <f>O794/F794</f>
        <v>0.0327068853275059</v>
      </c>
      <c r="W794" s="16">
        <f>P794/G794</f>
        <v>0.04116077506016349</v>
      </c>
      <c r="X794" s="16">
        <f>Q794/H794</f>
        <v>0</v>
      </c>
    </row>
    <row r="795" spans="1:24" s="8" customFormat="1" ht="11.25">
      <c r="A795" s="2">
        <v>1922</v>
      </c>
      <c r="B795" s="15">
        <f>SUM(C795:H795)</f>
        <v>824500.8233441373</v>
      </c>
      <c r="C795" s="15">
        <f>'JP Data Tables'!C33+'JP Data Tables'!C144+'JP Data Tables'!C253</f>
        <v>364985.463647387</v>
      </c>
      <c r="D795" s="15">
        <f>'JP Data Tables'!D33+'JP Data Tables'!D144+'JP Data Tables'!D253</f>
        <v>40108.035511896924</v>
      </c>
      <c r="E795" s="15">
        <f>'JP Data Tables'!E33+'JP Data Tables'!E144+'JP Data Tables'!E253+'JP Data Tables'!D362</f>
        <v>104206.61402457758</v>
      </c>
      <c r="F795" s="15">
        <f>'JP Data Tables'!F33+'JP Data Tables'!F144+'JP Data Tables'!F253</f>
        <v>275344.1899719559</v>
      </c>
      <c r="G795" s="15">
        <f>'JP Data Tables'!G33+'JP Data Tables'!G144+'JP Data Tables'!G253</f>
        <v>33968.90874509199</v>
      </c>
      <c r="H795" s="15">
        <f>'JP Data Tables'!H33+'JP Data Tables'!H144+'JP Data Tables'!H253</f>
        <v>5887.611443227936</v>
      </c>
      <c r="I795" s="14"/>
      <c r="K795" s="15">
        <f>SUM(L795:Q795)</f>
        <v>34598.88033783624</v>
      </c>
      <c r="L795" s="15">
        <f>'JP Data Tables'!L33+'JP Data Tables'!L144+'JP Data Tables'!L253</f>
        <v>16835.558516635407</v>
      </c>
      <c r="M795" s="15">
        <f>'JP Data Tables'!M33+'JP Data Tables'!M144+'JP Data Tables'!M253</f>
        <v>3139.7426928614027</v>
      </c>
      <c r="N795" s="15">
        <f>'JP Data Tables'!N33+'JP Data Tables'!N144+'JP Data Tables'!N253+'JP Data Tables'!M362</f>
        <v>3991.5334583595077</v>
      </c>
      <c r="O795" s="15">
        <f>'JP Data Tables'!O33+'JP Data Tables'!O144+'JP Data Tables'!O253</f>
        <v>9142.896488653136</v>
      </c>
      <c r="P795" s="15">
        <f>'JP Data Tables'!P33+'JP Data Tables'!P144+'JP Data Tables'!P253</f>
        <v>1489.1491813267833</v>
      </c>
      <c r="Q795" s="15">
        <f>'JP Data Tables'!Q33+'JP Data Tables'!Q144+'JP Data Tables'!Q253</f>
        <v>0</v>
      </c>
      <c r="S795" s="16">
        <f>L795/C795</f>
        <v>0.04612665487659055</v>
      </c>
      <c r="T795" s="16">
        <f>M795/D795</f>
        <v>0.07828213605550653</v>
      </c>
      <c r="U795" s="16">
        <f>N795/E795</f>
        <v>0.03830403180951727</v>
      </c>
      <c r="V795" s="16">
        <f>O795/F795</f>
        <v>0.03320533652656462</v>
      </c>
      <c r="W795" s="16">
        <f>P795/G795</f>
        <v>0.04383859347680527</v>
      </c>
      <c r="X795" s="16">
        <f>Q795/H795</f>
        <v>0</v>
      </c>
    </row>
    <row r="796" spans="1:24" s="8" customFormat="1" ht="11.25">
      <c r="A796" s="2">
        <v>1923</v>
      </c>
      <c r="B796" s="15">
        <f>SUM(C796:H796)</f>
        <v>871707.6245945622</v>
      </c>
      <c r="C796" s="15">
        <f>'JP Data Tables'!C34+'JP Data Tables'!C145+'JP Data Tables'!C254</f>
        <v>375039.7698753232</v>
      </c>
      <c r="D796" s="15">
        <f>'JP Data Tables'!D34+'JP Data Tables'!D145+'JP Data Tables'!D254</f>
        <v>47005.32166469807</v>
      </c>
      <c r="E796" s="15">
        <f>'JP Data Tables'!E34+'JP Data Tables'!E145+'JP Data Tables'!E254+'JP Data Tables'!D363</f>
        <v>130751.43821233159</v>
      </c>
      <c r="F796" s="15">
        <f>'JP Data Tables'!F34+'JP Data Tables'!F145+'JP Data Tables'!F254</f>
        <v>277635.69769700035</v>
      </c>
      <c r="G796" s="15">
        <f>'JP Data Tables'!G34+'JP Data Tables'!G145+'JP Data Tables'!G254</f>
        <v>35866.92501022449</v>
      </c>
      <c r="H796" s="15">
        <f>'JP Data Tables'!H34+'JP Data Tables'!H145+'JP Data Tables'!H254</f>
        <v>5408.472134984621</v>
      </c>
      <c r="I796" s="14"/>
      <c r="K796" s="15">
        <f>SUM(L796:Q796)</f>
        <v>37398.66683560845</v>
      </c>
      <c r="L796" s="15">
        <f>'JP Data Tables'!L34+'JP Data Tables'!L145+'JP Data Tables'!L254</f>
        <v>17569.805214508036</v>
      </c>
      <c r="M796" s="15">
        <f>'JP Data Tables'!M34+'JP Data Tables'!M145+'JP Data Tables'!M254</f>
        <v>3747.265092493546</v>
      </c>
      <c r="N796" s="15">
        <f>'JP Data Tables'!N34+'JP Data Tables'!N145+'JP Data Tables'!N254+'JP Data Tables'!M363</f>
        <v>5009.523779652502</v>
      </c>
      <c r="O796" s="15">
        <f>'JP Data Tables'!O34+'JP Data Tables'!O145+'JP Data Tables'!O254</f>
        <v>9372.53620987986</v>
      </c>
      <c r="P796" s="15">
        <f>'JP Data Tables'!P34+'JP Data Tables'!P145+'JP Data Tables'!P254</f>
        <v>1699.536539074506</v>
      </c>
      <c r="Q796" s="15">
        <f>'JP Data Tables'!Q34+'JP Data Tables'!Q145+'JP Data Tables'!Q254</f>
        <v>0</v>
      </c>
      <c r="S796" s="16">
        <f>L796/C796</f>
        <v>0.04684784555075019</v>
      </c>
      <c r="T796" s="16">
        <f>M796/D796</f>
        <v>0.07972001806995008</v>
      </c>
      <c r="U796" s="16">
        <f>N796/E796</f>
        <v>0.03831333596130216</v>
      </c>
      <c r="V796" s="16">
        <f>O796/F796</f>
        <v>0.03375839738054377</v>
      </c>
      <c r="W796" s="16">
        <f>P796/G796</f>
        <v>0.04738450643845335</v>
      </c>
      <c r="X796" s="16">
        <f>Q796/H796</f>
        <v>0</v>
      </c>
    </row>
    <row r="797" spans="1:24" s="8" customFormat="1" ht="11.25">
      <c r="A797" s="2">
        <v>1924</v>
      </c>
      <c r="B797" s="15">
        <f>SUM(C797:H797)</f>
        <v>904859.9869964705</v>
      </c>
      <c r="C797" s="15">
        <f>'JP Data Tables'!C35+'JP Data Tables'!C146+'JP Data Tables'!C255</f>
        <v>374256.7902657028</v>
      </c>
      <c r="D797" s="15">
        <f>'JP Data Tables'!D35+'JP Data Tables'!D146+'JP Data Tables'!D255</f>
        <v>44064.13350106607</v>
      </c>
      <c r="E797" s="15">
        <f>'JP Data Tables'!E35+'JP Data Tables'!E146+'JP Data Tables'!E255+'JP Data Tables'!D364</f>
        <v>161117.18998454945</v>
      </c>
      <c r="F797" s="15">
        <f>'JP Data Tables'!F35+'JP Data Tables'!F146+'JP Data Tables'!F255</f>
        <v>288817.82003851514</v>
      </c>
      <c r="G797" s="15">
        <f>'JP Data Tables'!G35+'JP Data Tables'!G146+'JP Data Tables'!G255</f>
        <v>31177.70835519125</v>
      </c>
      <c r="H797" s="15">
        <f>'JP Data Tables'!H35+'JP Data Tables'!H146+'JP Data Tables'!H255</f>
        <v>5426.344851445716</v>
      </c>
      <c r="I797" s="14"/>
      <c r="K797" s="15">
        <f>SUM(L797:Q797)</f>
        <v>39148.98854318111</v>
      </c>
      <c r="L797" s="15">
        <f>'JP Data Tables'!L35+'JP Data Tables'!L146+'JP Data Tables'!L255</f>
        <v>17936.458353479255</v>
      </c>
      <c r="M797" s="15">
        <f>'JP Data Tables'!M35+'JP Data Tables'!M146+'JP Data Tables'!M255</f>
        <v>3564.0658191632756</v>
      </c>
      <c r="N797" s="15">
        <f>'JP Data Tables'!N35+'JP Data Tables'!N146+'JP Data Tables'!N255+'JP Data Tables'!M364</f>
        <v>6173.817704934819</v>
      </c>
      <c r="O797" s="15">
        <f>'JP Data Tables'!O35+'JP Data Tables'!O146+'JP Data Tables'!O255</f>
        <v>9928.28474207253</v>
      </c>
      <c r="P797" s="15">
        <f>'JP Data Tables'!P35+'JP Data Tables'!P146+'JP Data Tables'!P255</f>
        <v>1546.3619235312392</v>
      </c>
      <c r="Q797" s="15">
        <f>'JP Data Tables'!Q35+'JP Data Tables'!Q146+'JP Data Tables'!Q255</f>
        <v>0</v>
      </c>
      <c r="S797" s="16">
        <f>L797/C797</f>
        <v>0.04792553888132612</v>
      </c>
      <c r="T797" s="16">
        <f>M797/D797</f>
        <v>0.0808836016048528</v>
      </c>
      <c r="U797" s="16">
        <f>N797/E797</f>
        <v>0.0383188020193678</v>
      </c>
      <c r="V797" s="16">
        <f>O797/F797</f>
        <v>0.034375596148286655</v>
      </c>
      <c r="W797" s="16">
        <f>P797/G797</f>
        <v>0.04959831896284198</v>
      </c>
      <c r="X797" s="16">
        <f>Q797/H797</f>
        <v>0</v>
      </c>
    </row>
    <row r="798" spans="1:24" s="8" customFormat="1" ht="11.25">
      <c r="A798" s="2">
        <v>1925</v>
      </c>
      <c r="B798" s="15">
        <f>SUM(C798:H798)</f>
        <v>951872.6702156519</v>
      </c>
      <c r="C798" s="15">
        <f>'JP Data Tables'!C36+'JP Data Tables'!C147+'JP Data Tables'!C256</f>
        <v>382386.4853937439</v>
      </c>
      <c r="D798" s="15">
        <f>'JP Data Tables'!D36+'JP Data Tables'!D147+'JP Data Tables'!D256</f>
        <v>45841.53315466581</v>
      </c>
      <c r="E798" s="15">
        <f>'JP Data Tables'!E36+'JP Data Tables'!E147+'JP Data Tables'!E256+'JP Data Tables'!D365</f>
        <v>201725.02997595537</v>
      </c>
      <c r="F798" s="15">
        <f>'JP Data Tables'!F36+'JP Data Tables'!F147+'JP Data Tables'!F256</f>
        <v>289056.16739593545</v>
      </c>
      <c r="G798" s="15">
        <f>'JP Data Tables'!G36+'JP Data Tables'!G147+'JP Data Tables'!G256</f>
        <v>27493.32384052227</v>
      </c>
      <c r="H798" s="15">
        <f>'JP Data Tables'!H36+'JP Data Tables'!H147+'JP Data Tables'!H256</f>
        <v>5370.130454829137</v>
      </c>
      <c r="I798" s="14"/>
      <c r="K798" s="15">
        <f>SUM(L798:Q798)</f>
        <v>42013.49592419835</v>
      </c>
      <c r="L798" s="15">
        <f>'JP Data Tables'!L36+'JP Data Tables'!L147+'JP Data Tables'!L256</f>
        <v>18910.537825018404</v>
      </c>
      <c r="M798" s="15">
        <f>'JP Data Tables'!M36+'JP Data Tables'!M147+'JP Data Tables'!M256</f>
        <v>3768.1039377093966</v>
      </c>
      <c r="N798" s="15">
        <f>'JP Data Tables'!N36+'JP Data Tables'!N147+'JP Data Tables'!N256+'JP Data Tables'!M365</f>
        <v>7732.349809325325</v>
      </c>
      <c r="O798" s="15">
        <f>'JP Data Tables'!O36+'JP Data Tables'!O147+'JP Data Tables'!O256</f>
        <v>10130.092675862432</v>
      </c>
      <c r="P798" s="15">
        <f>'JP Data Tables'!P36+'JP Data Tables'!P147+'JP Data Tables'!P256</f>
        <v>1472.4116762828005</v>
      </c>
      <c r="Q798" s="15">
        <f>'JP Data Tables'!Q36+'JP Data Tables'!Q147+'JP Data Tables'!Q256</f>
        <v>0</v>
      </c>
      <c r="S798" s="16">
        <f>L798/C798</f>
        <v>0.049453991046640146</v>
      </c>
      <c r="T798" s="16">
        <f>M798/D798</f>
        <v>0.08219847108943985</v>
      </c>
      <c r="U798" s="16">
        <f>N798/E798</f>
        <v>0.03833113724284479</v>
      </c>
      <c r="V798" s="16">
        <f>O798/F798</f>
        <v>0.03504541268613276</v>
      </c>
      <c r="W798" s="16">
        <f>P798/G798</f>
        <v>0.0535552443503619</v>
      </c>
      <c r="X798" s="16">
        <f>Q798/H798</f>
        <v>0</v>
      </c>
    </row>
    <row r="799" spans="1:24" s="8" customFormat="1" ht="11.25">
      <c r="A799" s="2">
        <v>1926</v>
      </c>
      <c r="B799" s="15">
        <f>SUM(C799:H799)</f>
        <v>1044519.9675253204</v>
      </c>
      <c r="C799" s="15">
        <f>'JP Data Tables'!C37+'JP Data Tables'!C148+'JP Data Tables'!C257</f>
        <v>381988.79599388957</v>
      </c>
      <c r="D799" s="15">
        <f>'JP Data Tables'!D37+'JP Data Tables'!D148+'JP Data Tables'!D257</f>
        <v>44729.395728690935</v>
      </c>
      <c r="E799" s="15">
        <f>'JP Data Tables'!E37+'JP Data Tables'!E148+'JP Data Tables'!E257+'JP Data Tables'!D366</f>
        <v>288727.0048477927</v>
      </c>
      <c r="F799" s="15">
        <f>'JP Data Tables'!F37+'JP Data Tables'!F148+'JP Data Tables'!F257</f>
        <v>292253.7125370243</v>
      </c>
      <c r="G799" s="15">
        <f>'JP Data Tables'!G37+'JP Data Tables'!G148+'JP Data Tables'!G257</f>
        <v>31875.50845266643</v>
      </c>
      <c r="H799" s="15">
        <f>'JP Data Tables'!H37+'JP Data Tables'!H148+'JP Data Tables'!H257</f>
        <v>4945.54996525653</v>
      </c>
      <c r="I799" s="14"/>
      <c r="K799" s="15">
        <f>SUM(L799:Q799)</f>
        <v>46551.63116770256</v>
      </c>
      <c r="L799" s="15">
        <f>'JP Data Tables'!L37+'JP Data Tables'!L148+'JP Data Tables'!L257</f>
        <v>19586.007210078536</v>
      </c>
      <c r="M799" s="15">
        <f>'JP Data Tables'!M37+'JP Data Tables'!M148+'JP Data Tables'!M257</f>
        <v>3733.3152044546914</v>
      </c>
      <c r="N799" s="15">
        <f>'JP Data Tables'!N37+'JP Data Tables'!N148+'JP Data Tables'!N257+'JP Data Tables'!M366</f>
        <v>11081.394542746675</v>
      </c>
      <c r="O799" s="15">
        <f>'JP Data Tables'!O37+'JP Data Tables'!O148+'JP Data Tables'!O257</f>
        <v>10455.210633375054</v>
      </c>
      <c r="P799" s="15">
        <f>'JP Data Tables'!P37+'JP Data Tables'!P148+'JP Data Tables'!P257</f>
        <v>1695.7035770476004</v>
      </c>
      <c r="Q799" s="15">
        <f>'JP Data Tables'!Q37+'JP Data Tables'!Q148+'JP Data Tables'!Q257</f>
        <v>0</v>
      </c>
      <c r="S799" s="16">
        <f>L799/C799</f>
        <v>0.05127377403601084</v>
      </c>
      <c r="T799" s="16">
        <f>M799/D799</f>
        <v>0.08346446768696268</v>
      </c>
      <c r="U799" s="16">
        <f>N799/E799</f>
        <v>0.038380180435801006</v>
      </c>
      <c r="V799" s="16">
        <f>O799/F799</f>
        <v>0.03577443223086698</v>
      </c>
      <c r="W799" s="16">
        <f>P799/G799</f>
        <v>0.05319769501294818</v>
      </c>
      <c r="X799" s="16">
        <f>Q799/H799</f>
        <v>0</v>
      </c>
    </row>
    <row r="800" spans="1:24" s="8" customFormat="1" ht="11.25">
      <c r="A800" s="2">
        <v>1927</v>
      </c>
      <c r="B800" s="15">
        <f>SUM(C800:H800)</f>
        <v>1075281.1416162278</v>
      </c>
      <c r="C800" s="15">
        <f>'JP Data Tables'!C38+'JP Data Tables'!C149+'JP Data Tables'!C258</f>
        <v>401800.103820723</v>
      </c>
      <c r="D800" s="15">
        <f>'JP Data Tables'!D38+'JP Data Tables'!D149+'JP Data Tables'!D258</f>
        <v>46126.16780097137</v>
      </c>
      <c r="E800" s="15">
        <f>'JP Data Tables'!E38+'JP Data Tables'!E149+'JP Data Tables'!E258+'JP Data Tables'!D367</f>
        <v>301141.8204209688</v>
      </c>
      <c r="F800" s="15">
        <f>'JP Data Tables'!F38+'JP Data Tables'!F149+'JP Data Tables'!F258</f>
        <v>289403.0603099851</v>
      </c>
      <c r="G800" s="15">
        <f>'JP Data Tables'!G38+'JP Data Tables'!G149+'JP Data Tables'!G258</f>
        <v>31010.236331797205</v>
      </c>
      <c r="H800" s="15">
        <f>'JP Data Tables'!H38+'JP Data Tables'!H149+'JP Data Tables'!H258</f>
        <v>5799.752931782346</v>
      </c>
      <c r="I800" s="14"/>
      <c r="K800" s="15">
        <f>SUM(L800:Q800)</f>
        <v>49096.51786043187</v>
      </c>
      <c r="L800" s="15">
        <f>'JP Data Tables'!L38+'JP Data Tables'!L149+'JP Data Tables'!L258</f>
        <v>21463.765311810967</v>
      </c>
      <c r="M800" s="15">
        <f>'JP Data Tables'!M38+'JP Data Tables'!M149+'JP Data Tables'!M258</f>
        <v>3906.3172493017114</v>
      </c>
      <c r="N800" s="15">
        <f>'JP Data Tables'!N38+'JP Data Tables'!N149+'JP Data Tables'!N258+'JP Data Tables'!M367</f>
        <v>11549.053868487661</v>
      </c>
      <c r="O800" s="15">
        <f>'JP Data Tables'!O38+'JP Data Tables'!O149+'JP Data Tables'!O258</f>
        <v>10558.299576257943</v>
      </c>
      <c r="P800" s="15">
        <f>'JP Data Tables'!P38+'JP Data Tables'!P149+'JP Data Tables'!P258</f>
        <v>1619.0818545735922</v>
      </c>
      <c r="Q800" s="15">
        <f>'JP Data Tables'!Q38+'JP Data Tables'!Q149+'JP Data Tables'!Q258</f>
        <v>0</v>
      </c>
      <c r="S800" s="16">
        <f>L800/C800</f>
        <v>0.05341901385219096</v>
      </c>
      <c r="T800" s="16">
        <f>M800/D800</f>
        <v>0.08468766072562066</v>
      </c>
      <c r="U800" s="16">
        <f>N800/E800</f>
        <v>0.03835088016783301</v>
      </c>
      <c r="V800" s="16">
        <f>O800/F800</f>
        <v>0.0364830266996788</v>
      </c>
      <c r="W800" s="16">
        <f>P800/G800</f>
        <v>0.05221120655934575</v>
      </c>
      <c r="X800" s="16">
        <f>Q800/H800</f>
        <v>0</v>
      </c>
    </row>
    <row r="801" spans="1:24" s="8" customFormat="1" ht="11.25">
      <c r="A801" s="2">
        <v>1928</v>
      </c>
      <c r="B801" s="15">
        <f>SUM(C801:H801)</f>
        <v>1099420.3921791024</v>
      </c>
      <c r="C801" s="15">
        <f>'JP Data Tables'!C39+'JP Data Tables'!C150+'JP Data Tables'!C259</f>
        <v>418279.89600162447</v>
      </c>
      <c r="D801" s="15">
        <f>'JP Data Tables'!D39+'JP Data Tables'!D150+'JP Data Tables'!D259</f>
        <v>47923.65791811279</v>
      </c>
      <c r="E801" s="15">
        <f>'JP Data Tables'!E39+'JP Data Tables'!E150+'JP Data Tables'!E259+'JP Data Tables'!D368</f>
        <v>294808.80975951074</v>
      </c>
      <c r="F801" s="15">
        <f>'JP Data Tables'!F39+'JP Data Tables'!F150+'JP Data Tables'!F259</f>
        <v>298298.3060575543</v>
      </c>
      <c r="G801" s="15">
        <f>'JP Data Tables'!G39+'JP Data Tables'!G150+'JP Data Tables'!G259</f>
        <v>34220.116780183045</v>
      </c>
      <c r="H801" s="15">
        <f>'JP Data Tables'!H39+'JP Data Tables'!H150+'JP Data Tables'!H259</f>
        <v>5889.605662117278</v>
      </c>
      <c r="I801" s="14"/>
      <c r="K801" s="15">
        <f>SUM(L801:Q801)</f>
        <v>51631.95194050043</v>
      </c>
      <c r="L801" s="15">
        <f>'JP Data Tables'!L39+'JP Data Tables'!L150+'JP Data Tables'!L259</f>
        <v>23378.349604249306</v>
      </c>
      <c r="M801" s="15">
        <f>'JP Data Tables'!M39+'JP Data Tables'!M150+'JP Data Tables'!M259</f>
        <v>4115.823494159133</v>
      </c>
      <c r="N801" s="15">
        <f>'JP Data Tables'!N39+'JP Data Tables'!N150+'JP Data Tables'!N259+'JP Data Tables'!M368</f>
        <v>11291.232272714009</v>
      </c>
      <c r="O801" s="15">
        <f>'JP Data Tables'!O39+'JP Data Tables'!O150+'JP Data Tables'!O259</f>
        <v>11092.636951947712</v>
      </c>
      <c r="P801" s="15">
        <f>'JP Data Tables'!P39+'JP Data Tables'!P150+'JP Data Tables'!P259</f>
        <v>1753.9096174302733</v>
      </c>
      <c r="Q801" s="15">
        <f>'JP Data Tables'!Q39+'JP Data Tables'!Q150+'JP Data Tables'!Q259</f>
        <v>0</v>
      </c>
      <c r="S801" s="16">
        <f>L801/C801</f>
        <v>0.05589164056825364</v>
      </c>
      <c r="T801" s="16">
        <f>M801/D801</f>
        <v>0.08588291614116446</v>
      </c>
      <c r="U801" s="16">
        <f>N801/E801</f>
        <v>0.03830018608305767</v>
      </c>
      <c r="V801" s="16">
        <f>O801/F801</f>
        <v>0.037186389351495264</v>
      </c>
      <c r="W801" s="16">
        <f>P801/G801</f>
        <v>0.051253758971563965</v>
      </c>
      <c r="X801" s="16">
        <f>Q801/H801</f>
        <v>0</v>
      </c>
    </row>
    <row r="802" spans="1:24" s="8" customFormat="1" ht="11.25">
      <c r="A802" s="2">
        <v>1929</v>
      </c>
      <c r="B802" s="15">
        <f>SUM(C802:H802)</f>
        <v>1147323.9248894919</v>
      </c>
      <c r="C802" s="15">
        <f>'JP Data Tables'!C40+'JP Data Tables'!C151+'JP Data Tables'!C260</f>
        <v>434333.2432166071</v>
      </c>
      <c r="D802" s="15">
        <f>'JP Data Tables'!D40+'JP Data Tables'!D151+'JP Data Tables'!D260</f>
        <v>48860.01482533404</v>
      </c>
      <c r="E802" s="15">
        <f>'JP Data Tables'!E40+'JP Data Tables'!E151+'JP Data Tables'!E260+'JP Data Tables'!D369</f>
        <v>318431.2124452164</v>
      </c>
      <c r="F802" s="15">
        <f>'JP Data Tables'!F40+'JP Data Tables'!F151+'JP Data Tables'!F260</f>
        <v>308858.8793100669</v>
      </c>
      <c r="G802" s="15">
        <f>'JP Data Tables'!G40+'JP Data Tables'!G151+'JP Data Tables'!G260</f>
        <v>31177.70835519125</v>
      </c>
      <c r="H802" s="15">
        <f>'JP Data Tables'!H40+'JP Data Tables'!H151+'JP Data Tables'!H260</f>
        <v>5662.866737076113</v>
      </c>
      <c r="I802" s="14"/>
      <c r="K802" s="15">
        <f>SUM(L802:Q802)</f>
        <v>55467.61877061907</v>
      </c>
      <c r="L802" s="15">
        <f>'JP Data Tables'!L40+'JP Data Tables'!L151+'JP Data Tables'!L260</f>
        <v>25674.370650952616</v>
      </c>
      <c r="M802" s="15">
        <f>'JP Data Tables'!M40+'JP Data Tables'!M151+'JP Data Tables'!M260</f>
        <v>4262.512821628171</v>
      </c>
      <c r="N802" s="15">
        <f>'JP Data Tables'!N40+'JP Data Tables'!N151+'JP Data Tables'!N260+'JP Data Tables'!M369</f>
        <v>12201.086887495449</v>
      </c>
      <c r="O802" s="15">
        <f>'JP Data Tables'!O40+'JP Data Tables'!O151+'JP Data Tables'!O260</f>
        <v>11727.94353236276</v>
      </c>
      <c r="P802" s="15">
        <f>'JP Data Tables'!P40+'JP Data Tables'!P151+'JP Data Tables'!P260</f>
        <v>1601.7048781800727</v>
      </c>
      <c r="Q802" s="15">
        <f>'JP Data Tables'!Q40+'JP Data Tables'!Q151+'JP Data Tables'!Q260</f>
        <v>0</v>
      </c>
      <c r="S802" s="16">
        <f>L802/C802</f>
        <v>0.05911214730148691</v>
      </c>
      <c r="T802" s="16">
        <f>M802/D802</f>
        <v>0.0872392862930129</v>
      </c>
      <c r="U802" s="16">
        <f>N802/E802</f>
        <v>0.03831624040182477</v>
      </c>
      <c r="V802" s="16">
        <f>O802/F802</f>
        <v>0.0379718516060176</v>
      </c>
      <c r="W802" s="16">
        <f>P802/G802</f>
        <v>0.051373399864181504</v>
      </c>
      <c r="X802" s="16">
        <f>Q802/H802</f>
        <v>0</v>
      </c>
    </row>
    <row r="803" spans="1:24" s="8" customFormat="1" ht="11.25">
      <c r="A803" s="2">
        <v>1930</v>
      </c>
      <c r="B803" s="15">
        <f>SUM(C803:H803)</f>
        <v>1080185.6529007214</v>
      </c>
      <c r="C803" s="15">
        <f>'JP Data Tables'!C41+'JP Data Tables'!C152+'JP Data Tables'!C261</f>
        <v>418061.6277269309</v>
      </c>
      <c r="D803" s="15">
        <f>'JP Data Tables'!D41+'JP Data Tables'!D152+'JP Data Tables'!D261</f>
        <v>53539.19905257981</v>
      </c>
      <c r="E803" s="15">
        <f>'JP Data Tables'!E41+'JP Data Tables'!E152+'JP Data Tables'!E261+'JP Data Tables'!D370</f>
        <v>277110.3991348053</v>
      </c>
      <c r="F803" s="15">
        <f>'JP Data Tables'!F41+'JP Data Tables'!F152+'JP Data Tables'!F261</f>
        <v>287255.07258963306</v>
      </c>
      <c r="G803" s="15">
        <f>'JP Data Tables'!G41+'JP Data Tables'!G152+'JP Data Tables'!G261</f>
        <v>38773.78226509154</v>
      </c>
      <c r="H803" s="15">
        <f>'JP Data Tables'!H41+'JP Data Tables'!H152+'JP Data Tables'!H261</f>
        <v>5445.572131680703</v>
      </c>
      <c r="I803" s="14"/>
      <c r="K803" s="15">
        <f>SUM(L803:Q803)</f>
        <v>55055.21860352067</v>
      </c>
      <c r="L803" s="15">
        <f>'JP Data Tables'!L41+'JP Data Tables'!L152+'JP Data Tables'!L261</f>
        <v>26556.576534996537</v>
      </c>
      <c r="M803" s="15">
        <f>'JP Data Tables'!M41+'JP Data Tables'!M152+'JP Data Tables'!M261</f>
        <v>4752.1474700394365</v>
      </c>
      <c r="N803" s="15">
        <f>'JP Data Tables'!N41+'JP Data Tables'!N152+'JP Data Tables'!N261+'JP Data Tables'!M370</f>
        <v>10614.72124735478</v>
      </c>
      <c r="O803" s="15">
        <f>'JP Data Tables'!O41+'JP Data Tables'!O152+'JP Data Tables'!O261</f>
        <v>11133.39321405737</v>
      </c>
      <c r="P803" s="15">
        <f>'JP Data Tables'!P41+'JP Data Tables'!P152+'JP Data Tables'!P261</f>
        <v>1998.3801370725396</v>
      </c>
      <c r="Q803" s="15">
        <f>'JP Data Tables'!Q41+'JP Data Tables'!Q152+'JP Data Tables'!Q261</f>
        <v>0</v>
      </c>
      <c r="S803" s="16">
        <f>L803/C803</f>
        <v>0.06352311423411176</v>
      </c>
      <c r="T803" s="16">
        <f>M803/D803</f>
        <v>0.08876015245152331</v>
      </c>
      <c r="U803" s="16">
        <f>N803/E803</f>
        <v>0.038305026734817914</v>
      </c>
      <c r="V803" s="16">
        <f>O803/F803</f>
        <v>0.03875786461728499</v>
      </c>
      <c r="W803" s="16">
        <f>P803/G803</f>
        <v>0.05153946869072154</v>
      </c>
      <c r="X803" s="16">
        <f>Q803/H803</f>
        <v>0</v>
      </c>
    </row>
    <row r="804" spans="1:24" s="8" customFormat="1" ht="11.25">
      <c r="A804" s="2">
        <v>1931</v>
      </c>
      <c r="B804" s="15">
        <f>SUM(C804:H804)</f>
        <v>1016174.9199738639</v>
      </c>
      <c r="C804" s="15">
        <f>'JP Data Tables'!C42+'JP Data Tables'!C153+'JP Data Tables'!C262</f>
        <v>384886.95487739396</v>
      </c>
      <c r="D804" s="15">
        <f>'JP Data Tables'!D42+'JP Data Tables'!D153+'JP Data Tables'!D262</f>
        <v>56092.356393837355</v>
      </c>
      <c r="E804" s="15">
        <f>'JP Data Tables'!E42+'JP Data Tables'!E153+'JP Data Tables'!E262+'JP Data Tables'!D371</f>
        <v>266991.3282530525</v>
      </c>
      <c r="F804" s="15">
        <f>'JP Data Tables'!F42+'JP Data Tables'!F153+'JP Data Tables'!F262</f>
        <v>274946.47088141995</v>
      </c>
      <c r="G804" s="15">
        <f>'JP Data Tables'!G42+'JP Data Tables'!G153+'JP Data Tables'!G262</f>
        <v>28682.431780891467</v>
      </c>
      <c r="H804" s="15">
        <f>'JP Data Tables'!H42+'JP Data Tables'!H153+'JP Data Tables'!H262</f>
        <v>4575.377787268645</v>
      </c>
      <c r="I804" s="14"/>
      <c r="K804" s="15">
        <f>SUM(L804:Q804)</f>
        <v>54135.073173900426</v>
      </c>
      <c r="L804" s="15">
        <f>'JP Data Tables'!L42+'JP Data Tables'!L153+'JP Data Tables'!L262</f>
        <v>26570.933029848286</v>
      </c>
      <c r="M804" s="15">
        <f>'JP Data Tables'!M42+'JP Data Tables'!M153+'JP Data Tables'!M262</f>
        <v>5048.643103716351</v>
      </c>
      <c r="N804" s="15">
        <f>'JP Data Tables'!N42+'JP Data Tables'!N153+'JP Data Tables'!N262+'JP Data Tables'!M371</f>
        <v>10214.100497276811</v>
      </c>
      <c r="O804" s="15">
        <f>'JP Data Tables'!O42+'JP Data Tables'!O153+'JP Data Tables'!O262</f>
        <v>10870.490989897016</v>
      </c>
      <c r="P804" s="15">
        <f>'JP Data Tables'!P42+'JP Data Tables'!P153+'JP Data Tables'!P262</f>
        <v>1430.9055531619583</v>
      </c>
      <c r="Q804" s="15">
        <f>'JP Data Tables'!Q42+'JP Data Tables'!Q153+'JP Data Tables'!Q262</f>
        <v>0</v>
      </c>
      <c r="S804" s="16">
        <f>L804/C804</f>
        <v>0.06903568097887983</v>
      </c>
      <c r="T804" s="16">
        <f>M804/D804</f>
        <v>0.09000590148626784</v>
      </c>
      <c r="U804" s="16">
        <f>N804/E804</f>
        <v>0.03825630054769404</v>
      </c>
      <c r="V804" s="16">
        <f>O804/F804</f>
        <v>0.03953675402724222</v>
      </c>
      <c r="W804" s="16">
        <f>P804/G804</f>
        <v>0.04988787436479645</v>
      </c>
      <c r="X804" s="16">
        <f>Q804/H804</f>
        <v>0</v>
      </c>
    </row>
    <row r="805" spans="1:24" s="8" customFormat="1" ht="11.25">
      <c r="A805" s="2">
        <v>1932</v>
      </c>
      <c r="B805" s="15">
        <f>SUM(C805:H805)</f>
        <v>1051945.4435319565</v>
      </c>
      <c r="C805" s="15">
        <f>'JP Data Tables'!C43+'JP Data Tables'!C154+'JP Data Tables'!C263</f>
        <v>416129.58657515934</v>
      </c>
      <c r="D805" s="15">
        <f>'JP Data Tables'!D43+'JP Data Tables'!D154+'JP Data Tables'!D263</f>
        <v>60910.138830654825</v>
      </c>
      <c r="E805" s="15">
        <f>'JP Data Tables'!E43+'JP Data Tables'!E154+'JP Data Tables'!E263+'JP Data Tables'!D372</f>
        <v>261199.21672749313</v>
      </c>
      <c r="F805" s="15">
        <f>'JP Data Tables'!F43+'JP Data Tables'!F154+'JP Data Tables'!F263</f>
        <v>276887.5221860943</v>
      </c>
      <c r="G805" s="15">
        <f>'JP Data Tables'!G43+'JP Data Tables'!G154+'JP Data Tables'!G263</f>
        <v>31534.60016996744</v>
      </c>
      <c r="H805" s="15">
        <f>'JP Data Tables'!H43+'JP Data Tables'!H154+'JP Data Tables'!H263</f>
        <v>5284.379042587381</v>
      </c>
      <c r="I805" s="14"/>
      <c r="K805" s="15">
        <f>SUM(L805:Q805)</f>
        <v>59733.4582411985</v>
      </c>
      <c r="L805" s="15">
        <f>'JP Data Tables'!L43+'JP Data Tables'!L154+'JP Data Tables'!L263</f>
        <v>31320.515586077392</v>
      </c>
      <c r="M805" s="15">
        <f>'JP Data Tables'!M43+'JP Data Tables'!M154+'JP Data Tables'!M263</f>
        <v>5562.051219899502</v>
      </c>
      <c r="N805" s="15">
        <f>'JP Data Tables'!N43+'JP Data Tables'!N154+'JP Data Tables'!N263+'JP Data Tables'!M372</f>
        <v>9996.771125759475</v>
      </c>
      <c r="O805" s="15">
        <f>'JP Data Tables'!O43+'JP Data Tables'!O154+'JP Data Tables'!O263</f>
        <v>11285.214207391346</v>
      </c>
      <c r="P805" s="15">
        <f>'JP Data Tables'!P43+'JP Data Tables'!P154+'JP Data Tables'!P263</f>
        <v>1568.9061020707882</v>
      </c>
      <c r="Q805" s="15">
        <f>'JP Data Tables'!Q43+'JP Data Tables'!Q154+'JP Data Tables'!Q263</f>
        <v>0</v>
      </c>
      <c r="S805" s="16">
        <f>L805/C805</f>
        <v>0.07526625502371105</v>
      </c>
      <c r="T805" s="16">
        <f>M805/D805</f>
        <v>0.09131568777676527</v>
      </c>
      <c r="U805" s="16">
        <f>N805/E805</f>
        <v>0.038272592280355185</v>
      </c>
      <c r="V805" s="16">
        <f>O805/F805</f>
        <v>0.04075739534339372</v>
      </c>
      <c r="W805" s="16">
        <f>P805/G805</f>
        <v>0.04975189454169661</v>
      </c>
      <c r="X805" s="16">
        <f>Q805/H805</f>
        <v>0</v>
      </c>
    </row>
    <row r="806" spans="1:24" s="8" customFormat="1" ht="11.25">
      <c r="A806" s="2">
        <v>1933</v>
      </c>
      <c r="B806" s="15">
        <f>SUM(C806:H806)</f>
        <v>1213968.9504818346</v>
      </c>
      <c r="C806" s="15">
        <f>'JP Data Tables'!C44+'JP Data Tables'!C155+'JP Data Tables'!C264</f>
        <v>521823.4914681811</v>
      </c>
      <c r="D806" s="15">
        <f>'JP Data Tables'!D44+'JP Data Tables'!D155+'JP Data Tables'!D264</f>
        <v>66911.36220743887</v>
      </c>
      <c r="E806" s="15">
        <f>'JP Data Tables'!E44+'JP Data Tables'!E155+'JP Data Tables'!E264+'JP Data Tables'!D373</f>
        <v>293326.6273640011</v>
      </c>
      <c r="F806" s="15">
        <f>'JP Data Tables'!F44+'JP Data Tables'!F155+'JP Data Tables'!F264</f>
        <v>281371.3284994371</v>
      </c>
      <c r="G806" s="15">
        <f>'JP Data Tables'!G44+'JP Data Tables'!G155+'JP Data Tables'!G264</f>
        <v>45554.88317136914</v>
      </c>
      <c r="H806" s="15">
        <f>'JP Data Tables'!H44+'JP Data Tables'!H155+'JP Data Tables'!H264</f>
        <v>4981.257771407221</v>
      </c>
      <c r="I806" s="14"/>
      <c r="K806" s="15">
        <f>SUM(L806:Q806)</f>
        <v>74133.89342713001</v>
      </c>
      <c r="L806" s="15">
        <f>'JP Data Tables'!L44+'JP Data Tables'!L155+'JP Data Tables'!L264</f>
        <v>42674.31611190502</v>
      </c>
      <c r="M806" s="15">
        <f>'JP Data Tables'!M44+'JP Data Tables'!M155+'JP Data Tables'!M264</f>
        <v>6204.287402855937</v>
      </c>
      <c r="N806" s="15">
        <f>'JP Data Tables'!N44+'JP Data Tables'!N155+'JP Data Tables'!N264+'JP Data Tables'!M373</f>
        <v>11254.93054199629</v>
      </c>
      <c r="O806" s="15">
        <f>'JP Data Tables'!O44+'JP Data Tables'!O155+'JP Data Tables'!O264</f>
        <v>11822.97958085719</v>
      </c>
      <c r="P806" s="15">
        <f>'JP Data Tables'!P44+'JP Data Tables'!P155+'JP Data Tables'!P264</f>
        <v>2177.37978951558</v>
      </c>
      <c r="Q806" s="15">
        <f>'JP Data Tables'!Q44+'JP Data Tables'!Q155+'JP Data Tables'!Q264</f>
        <v>0</v>
      </c>
      <c r="S806" s="16">
        <f>L806/C806</f>
        <v>0.08177921617104343</v>
      </c>
      <c r="T806" s="16">
        <f>M806/D806</f>
        <v>0.09272397389880332</v>
      </c>
      <c r="U806" s="16">
        <f>N806/E806</f>
        <v>0.0383699585787334</v>
      </c>
      <c r="V806" s="16">
        <f>O806/F806</f>
        <v>0.042019134088428785</v>
      </c>
      <c r="W806" s="16">
        <f>P806/G806</f>
        <v>0.047796847185946574</v>
      </c>
      <c r="X806" s="16">
        <f>Q806/H806</f>
        <v>0</v>
      </c>
    </row>
    <row r="807" spans="1:24" s="8" customFormat="1" ht="11.25">
      <c r="A807" s="2">
        <v>1934</v>
      </c>
      <c r="B807" s="15">
        <f>SUM(C807:H807)</f>
        <v>1316045.033632892</v>
      </c>
      <c r="C807" s="15">
        <f>'JP Data Tables'!C45+'JP Data Tables'!C156+'JP Data Tables'!C265</f>
        <v>597693.4954699992</v>
      </c>
      <c r="D807" s="15">
        <f>'JP Data Tables'!D45+'JP Data Tables'!D156+'JP Data Tables'!D265</f>
        <v>75870.86537417813</v>
      </c>
      <c r="E807" s="15">
        <f>'JP Data Tables'!E45+'JP Data Tables'!E156+'JP Data Tables'!E265+'JP Data Tables'!D374</f>
        <v>271535.32768426964</v>
      </c>
      <c r="F807" s="15">
        <f>'JP Data Tables'!F45+'JP Data Tables'!F156+'JP Data Tables'!F265</f>
        <v>288348.98405715515</v>
      </c>
      <c r="G807" s="15">
        <f>'JP Data Tables'!G45+'JP Data Tables'!G156+'JP Data Tables'!G265</f>
        <v>76011.90179593669</v>
      </c>
      <c r="H807" s="15">
        <f>'JP Data Tables'!H45+'JP Data Tables'!H156+'JP Data Tables'!H265</f>
        <v>6584.459251353129</v>
      </c>
      <c r="I807" s="14"/>
      <c r="K807" s="15">
        <f>SUM(L807:Q807)</f>
        <v>85803.16333829437</v>
      </c>
      <c r="L807" s="15">
        <f>'JP Data Tables'!L45+'JP Data Tables'!L156+'JP Data Tables'!L265</f>
        <v>52165.326460956705</v>
      </c>
      <c r="M807" s="15">
        <f>'JP Data Tables'!M45+'JP Data Tables'!M156+'JP Data Tables'!M265</f>
        <v>7135.287176274242</v>
      </c>
      <c r="N807" s="15">
        <f>'JP Data Tables'!N45+'JP Data Tables'!N156+'JP Data Tables'!N265+'JP Data Tables'!M374</f>
        <v>10425.005057852704</v>
      </c>
      <c r="O807" s="15">
        <f>'JP Data Tables'!O45+'JP Data Tables'!O156+'JP Data Tables'!O265</f>
        <v>12474.066643754171</v>
      </c>
      <c r="P807" s="15">
        <f>'JP Data Tables'!P45+'JP Data Tables'!P156+'JP Data Tables'!P265</f>
        <v>3603.4779994565424</v>
      </c>
      <c r="Q807" s="15">
        <f>'JP Data Tables'!Q45+'JP Data Tables'!Q156+'JP Data Tables'!Q265</f>
        <v>0</v>
      </c>
      <c r="S807" s="16">
        <f>L807/C807</f>
        <v>0.08727772153507585</v>
      </c>
      <c r="T807" s="16">
        <f>M807/D807</f>
        <v>0.09404515344703927</v>
      </c>
      <c r="U807" s="16">
        <f>N807/E807</f>
        <v>0.038392812996968416</v>
      </c>
      <c r="V807" s="16">
        <f>O807/F807</f>
        <v>0.0432603107118339</v>
      </c>
      <c r="W807" s="16">
        <f>P807/G807</f>
        <v>0.04740676018251093</v>
      </c>
      <c r="X807" s="16">
        <f>Q807/H807</f>
        <v>0</v>
      </c>
    </row>
    <row r="808" spans="1:24" s="8" customFormat="1" ht="11.25">
      <c r="A808" s="2">
        <v>1935</v>
      </c>
      <c r="B808" s="15">
        <f>SUM(C808:H808)</f>
        <v>1186841.8847578107</v>
      </c>
      <c r="C808" s="15">
        <f>'JP Data Tables'!C46+'JP Data Tables'!C157+'JP Data Tables'!C266</f>
        <v>636051.0226652148</v>
      </c>
      <c r="D808" s="15">
        <f>'JP Data Tables'!D46+'JP Data Tables'!D157+'JP Data Tables'!D266</f>
        <v>82402.60469967272</v>
      </c>
      <c r="E808" s="15">
        <f>'JP Data Tables'!E46+'JP Data Tables'!E157+'JP Data Tables'!E266+'JP Data Tables'!D375</f>
        <v>108388.30333019566</v>
      </c>
      <c r="F808" s="15">
        <f>'JP Data Tables'!F46+'JP Data Tables'!F157+'JP Data Tables'!F266</f>
        <v>278702.6938843534</v>
      </c>
      <c r="G808" s="15">
        <f>'JP Data Tables'!G46+'JP Data Tables'!G157+'JP Data Tables'!G266</f>
        <v>76155.44897298916</v>
      </c>
      <c r="H808" s="15">
        <f>'JP Data Tables'!H46+'JP Data Tables'!H157+'JP Data Tables'!H266</f>
        <v>5141.811205385094</v>
      </c>
      <c r="I808" s="14"/>
      <c r="K808" s="15">
        <f>SUM(L808:Q808)</f>
        <v>85790.34885884877</v>
      </c>
      <c r="L808" s="15">
        <f>'JP Data Tables'!L46+'JP Data Tables'!L157+'JP Data Tables'!L266</f>
        <v>57929.00480785189</v>
      </c>
      <c r="M808" s="15">
        <f>'JP Data Tables'!M46+'JP Data Tables'!M157+'JP Data Tables'!M266</f>
        <v>7844.588873700881</v>
      </c>
      <c r="N808" s="15">
        <f>'JP Data Tables'!N46+'JP Data Tables'!N157+'JP Data Tables'!N266+'JP Data Tables'!M375</f>
        <v>4143.850456105953</v>
      </c>
      <c r="O808" s="15">
        <f>'JP Data Tables'!O46+'JP Data Tables'!O157+'JP Data Tables'!O266</f>
        <v>12355.890734289347</v>
      </c>
      <c r="P808" s="15">
        <f>'JP Data Tables'!P46+'JP Data Tables'!P157+'JP Data Tables'!P266</f>
        <v>3517.0139869006935</v>
      </c>
      <c r="Q808" s="15">
        <f>'JP Data Tables'!Q46+'JP Data Tables'!Q157+'JP Data Tables'!Q266</f>
        <v>0</v>
      </c>
      <c r="S808" s="16">
        <f>L808/C808</f>
        <v>0.09107603438025252</v>
      </c>
      <c r="T808" s="16">
        <f>M808/D808</f>
        <v>0.09519831202292126</v>
      </c>
      <c r="U808" s="16">
        <f>N808/E808</f>
        <v>0.03823152802274308</v>
      </c>
      <c r="V808" s="16">
        <f>O808/F808</f>
        <v>0.04433358918093693</v>
      </c>
      <c r="W808" s="16">
        <f>P808/G808</f>
        <v>0.046182039950261586</v>
      </c>
      <c r="X808" s="16">
        <f>Q808/H808</f>
        <v>0</v>
      </c>
    </row>
    <row r="809" spans="1:24" s="8" customFormat="1" ht="11.25">
      <c r="A809" s="2">
        <v>1936</v>
      </c>
      <c r="B809" s="15">
        <f>SUM(C809:H809)</f>
        <v>1307481.9824946378</v>
      </c>
      <c r="C809" s="15">
        <f>'JP Data Tables'!C47+'JP Data Tables'!C158+'JP Data Tables'!C267</f>
        <v>725993.3360623562</v>
      </c>
      <c r="D809" s="15">
        <f>'JP Data Tables'!D47+'JP Data Tables'!D158+'JP Data Tables'!D267</f>
        <v>83316.77427157815</v>
      </c>
      <c r="E809" s="15">
        <f>'JP Data Tables'!E47+'JP Data Tables'!E158+'JP Data Tables'!E267+'JP Data Tables'!D376</f>
        <v>115805.92640097211</v>
      </c>
      <c r="F809" s="15">
        <f>'JP Data Tables'!F47+'JP Data Tables'!F158+'JP Data Tables'!F267</f>
        <v>281596.75542835635</v>
      </c>
      <c r="G809" s="15">
        <f>'JP Data Tables'!G47+'JP Data Tables'!G158+'JP Data Tables'!G267</f>
        <v>95715.68915869333</v>
      </c>
      <c r="H809" s="15">
        <f>'JP Data Tables'!H47+'JP Data Tables'!H158+'JP Data Tables'!H267</f>
        <v>5053.501172681541</v>
      </c>
      <c r="I809" s="14"/>
      <c r="K809" s="15">
        <f>SUM(L809:Q809)</f>
        <v>98288.6156393677</v>
      </c>
      <c r="L809" s="15">
        <f>'JP Data Tables'!L47+'JP Data Tables'!L158+'JP Data Tables'!L267</f>
        <v>68315.58411247442</v>
      </c>
      <c r="M809" s="15">
        <f>'JP Data Tables'!M47+'JP Data Tables'!M158+'JP Data Tables'!M267</f>
        <v>8035.272544471618</v>
      </c>
      <c r="N809" s="15">
        <f>'JP Data Tables'!N47+'JP Data Tables'!N158+'JP Data Tables'!N267+'JP Data Tables'!M376</f>
        <v>4432.056337012631</v>
      </c>
      <c r="O809" s="15">
        <f>'JP Data Tables'!O47+'JP Data Tables'!O158+'JP Data Tables'!O267</f>
        <v>12820.661927819005</v>
      </c>
      <c r="P809" s="15">
        <f>'JP Data Tables'!P47+'JP Data Tables'!P158+'JP Data Tables'!P267</f>
        <v>4685.040717590016</v>
      </c>
      <c r="Q809" s="15">
        <f>'JP Data Tables'!Q47+'JP Data Tables'!Q158+'JP Data Tables'!Q267</f>
        <v>0</v>
      </c>
      <c r="S809" s="16">
        <f>L809/C809</f>
        <v>0.09409946444275176</v>
      </c>
      <c r="T809" s="16">
        <f>M809/D809</f>
        <v>0.09644243448840158</v>
      </c>
      <c r="U809" s="16">
        <f>N809/E809</f>
        <v>0.03827141213539333</v>
      </c>
      <c r="V809" s="16">
        <f>O809/F809</f>
        <v>0.04552844335268212</v>
      </c>
      <c r="W809" s="16">
        <f>P809/G809</f>
        <v>0.048947468892193625</v>
      </c>
      <c r="X809" s="16">
        <f>Q809/H809</f>
        <v>0</v>
      </c>
    </row>
    <row r="810" spans="1:24" s="8" customFormat="1" ht="11.25">
      <c r="A810" s="2">
        <v>1937</v>
      </c>
      <c r="B810" s="15">
        <f>SUM(C810:H810)</f>
        <v>1430332.9220625062</v>
      </c>
      <c r="C810" s="15">
        <f>'JP Data Tables'!C48+'JP Data Tables'!C159+'JP Data Tables'!C268</f>
        <v>801711.6302054878</v>
      </c>
      <c r="D810" s="15">
        <f>'JP Data Tables'!D48+'JP Data Tables'!D159+'JP Data Tables'!D268</f>
        <v>98796.25524559384</v>
      </c>
      <c r="E810" s="15">
        <f>'JP Data Tables'!E48+'JP Data Tables'!E159+'JP Data Tables'!E268+'JP Data Tables'!D377</f>
        <v>117297.19882357615</v>
      </c>
      <c r="F810" s="15">
        <f>'JP Data Tables'!F48+'JP Data Tables'!F159+'JP Data Tables'!F268</f>
        <v>309151.81775459053</v>
      </c>
      <c r="G810" s="15">
        <f>'JP Data Tables'!G48+'JP Data Tables'!G159+'JP Data Tables'!G268</f>
        <v>96613.47327240907</v>
      </c>
      <c r="H810" s="15">
        <f>'JP Data Tables'!H48+'JP Data Tables'!H159+'JP Data Tables'!H268</f>
        <v>6762.546760848622</v>
      </c>
      <c r="I810" s="14"/>
      <c r="K810" s="15">
        <f>SUM(L810:Q810)</f>
        <v>110695.82324157363</v>
      </c>
      <c r="L810" s="15">
        <f>'JP Data Tables'!L48+'JP Data Tables'!L159+'JP Data Tables'!L268</f>
        <v>77043.2985275737</v>
      </c>
      <c r="M810" s="15">
        <f>'JP Data Tables'!M48+'JP Data Tables'!M159+'JP Data Tables'!M268</f>
        <v>9664.519618816685</v>
      </c>
      <c r="N810" s="15">
        <f>'JP Data Tables'!N48+'JP Data Tables'!N159+'JP Data Tables'!N268+'JP Data Tables'!M377</f>
        <v>4487.930119738338</v>
      </c>
      <c r="O810" s="15">
        <f>'JP Data Tables'!O48+'JP Data Tables'!O159+'JP Data Tables'!O268</f>
        <v>14460.44595591916</v>
      </c>
      <c r="P810" s="15">
        <f>'JP Data Tables'!P48+'JP Data Tables'!P159+'JP Data Tables'!P268</f>
        <v>5039.6290195257425</v>
      </c>
      <c r="Q810" s="15">
        <f>'JP Data Tables'!Q48+'JP Data Tables'!Q159+'JP Data Tables'!Q268</f>
        <v>0</v>
      </c>
      <c r="S810" s="16">
        <f>L810/C810</f>
        <v>0.09609851675449267</v>
      </c>
      <c r="T810" s="16">
        <f>M810/D810</f>
        <v>0.09782273219558803</v>
      </c>
      <c r="U810" s="16">
        <f>N810/E810</f>
        <v>0.03826118751981899</v>
      </c>
      <c r="V810" s="16">
        <f>O810/F810</f>
        <v>0.04677457846098801</v>
      </c>
      <c r="W810" s="16">
        <f>P810/G810</f>
        <v>0.05216279726654815</v>
      </c>
      <c r="X810" s="16">
        <f>Q810/H810</f>
        <v>0</v>
      </c>
    </row>
    <row r="811" spans="1:24" s="8" customFormat="1" ht="11.25">
      <c r="A811" s="2">
        <v>1938</v>
      </c>
      <c r="B811" s="15">
        <f>SUM(C811:H811)</f>
        <v>1493694.7795785049</v>
      </c>
      <c r="C811" s="15">
        <f>'JP Data Tables'!C49+'JP Data Tables'!C160+'JP Data Tables'!C269</f>
        <v>867749.2081111416</v>
      </c>
      <c r="D811" s="15">
        <f>'JP Data Tables'!D49+'JP Data Tables'!D160+'JP Data Tables'!D269</f>
        <v>98696.77561893038</v>
      </c>
      <c r="E811" s="15">
        <f>'JP Data Tables'!E49+'JP Data Tables'!E160+'JP Data Tables'!E269+'JP Data Tables'!D378</f>
        <v>105031.13817977624</v>
      </c>
      <c r="F811" s="15">
        <f>'JP Data Tables'!F49+'JP Data Tables'!F160+'JP Data Tables'!F269</f>
        <v>299304.27439551306</v>
      </c>
      <c r="G811" s="15">
        <f>'JP Data Tables'!G49+'JP Data Tables'!G160+'JP Data Tables'!G269</f>
        <v>117318.88437987749</v>
      </c>
      <c r="H811" s="15">
        <f>'JP Data Tables'!H49+'JP Data Tables'!H160+'JP Data Tables'!H269</f>
        <v>5594.49889326599</v>
      </c>
      <c r="I811" s="14"/>
      <c r="K811" s="15">
        <f>SUM(L811:Q811)</f>
        <v>118957.25144767459</v>
      </c>
      <c r="L811" s="15">
        <f>'JP Data Tables'!L49+'JP Data Tables'!L160+'JP Data Tables'!L269</f>
        <v>84461.89508773971</v>
      </c>
      <c r="M811" s="15">
        <f>'JP Data Tables'!M49+'JP Data Tables'!M160+'JP Data Tables'!M269</f>
        <v>9748.714989163514</v>
      </c>
      <c r="N811" s="15">
        <f>'JP Data Tables'!N49+'JP Data Tables'!N160+'JP Data Tables'!N269+'JP Data Tables'!M378</f>
        <v>4006.745182342739</v>
      </c>
      <c r="O811" s="15">
        <f>'JP Data Tables'!O49+'JP Data Tables'!O160+'JP Data Tables'!O269</f>
        <v>14337.838078799345</v>
      </c>
      <c r="P811" s="15">
        <f>'JP Data Tables'!P49+'JP Data Tables'!P160+'JP Data Tables'!P269</f>
        <v>6402.058109629257</v>
      </c>
      <c r="Q811" s="15">
        <f>'JP Data Tables'!Q49+'JP Data Tables'!Q160+'JP Data Tables'!Q269</f>
        <v>0</v>
      </c>
      <c r="S811" s="16">
        <f>L811/C811</f>
        <v>0.09733445366270137</v>
      </c>
      <c r="T811" s="16">
        <f>M811/D811</f>
        <v>0.09877440198050075</v>
      </c>
      <c r="U811" s="16">
        <f>N811/E811</f>
        <v>0.03814816493261841</v>
      </c>
      <c r="V811" s="16">
        <f>O811/F811</f>
        <v>0.04790388679799718</v>
      </c>
      <c r="W811" s="16">
        <f>P811/G811</f>
        <v>0.0545697152122539</v>
      </c>
      <c r="X811" s="16">
        <f>Q811/H811</f>
        <v>0</v>
      </c>
    </row>
    <row r="812" spans="1:24" s="8" customFormat="1" ht="11.25">
      <c r="A812" s="2">
        <v>1939</v>
      </c>
      <c r="B812" s="15">
        <f>SUM(C812:H812)</f>
        <v>1611653.1797939837</v>
      </c>
      <c r="C812" s="15">
        <f>'JP Data Tables'!C50+'JP Data Tables'!C161+'JP Data Tables'!C270</f>
        <v>970904.3238202317</v>
      </c>
      <c r="D812" s="15">
        <f>'JP Data Tables'!D50+'JP Data Tables'!D161+'JP Data Tables'!D270</f>
        <v>100504.8676666892</v>
      </c>
      <c r="E812" s="15">
        <f>'JP Data Tables'!E50+'JP Data Tables'!E161+'JP Data Tables'!E270+'JP Data Tables'!D379</f>
        <v>89273.11939822359</v>
      </c>
      <c r="F812" s="15">
        <f>'JP Data Tables'!F50+'JP Data Tables'!F161+'JP Data Tables'!F270</f>
        <v>277048.6786027099</v>
      </c>
      <c r="G812" s="15">
        <f>'JP Data Tables'!G50+'JP Data Tables'!G161+'JP Data Tables'!G270</f>
        <v>168185.98899140558</v>
      </c>
      <c r="H812" s="15">
        <f>'JP Data Tables'!H50+'JP Data Tables'!H161+'JP Data Tables'!H270</f>
        <v>5736.201314723845</v>
      </c>
      <c r="I812" s="14"/>
      <c r="K812" s="15">
        <f>SUM(L812:Q812)</f>
        <v>131448.66699190793</v>
      </c>
      <c r="L812" s="15">
        <f>'JP Data Tables'!L50+'JP Data Tables'!L161+'JP Data Tables'!L270</f>
        <v>95180.7734380328</v>
      </c>
      <c r="M812" s="15">
        <f>'JP Data Tables'!M50+'JP Data Tables'!M161+'JP Data Tables'!M270</f>
        <v>10027.195295529707</v>
      </c>
      <c r="N812" s="15">
        <f>'JP Data Tables'!N50+'JP Data Tables'!N161+'JP Data Tables'!N270+'JP Data Tables'!M379</f>
        <v>3402.872323397432</v>
      </c>
      <c r="O812" s="15">
        <f>'JP Data Tables'!O50+'JP Data Tables'!O161+'JP Data Tables'!O270</f>
        <v>13587.229481088132</v>
      </c>
      <c r="P812" s="15">
        <f>'JP Data Tables'!P50+'JP Data Tables'!P161+'JP Data Tables'!P270</f>
        <v>9250.596453859855</v>
      </c>
      <c r="Q812" s="15">
        <f>'JP Data Tables'!Q50+'JP Data Tables'!Q161+'JP Data Tables'!Q270</f>
        <v>0</v>
      </c>
      <c r="S812" s="16">
        <f>L812/C812</f>
        <v>0.09803311315323388</v>
      </c>
      <c r="T812" s="16">
        <f>M812/D812</f>
        <v>0.09976825529270428</v>
      </c>
      <c r="U812" s="16">
        <f>N812/E812</f>
        <v>0.03811754698766743</v>
      </c>
      <c r="V812" s="16">
        <f>O812/F812</f>
        <v>0.049042751438538104</v>
      </c>
      <c r="W812" s="16">
        <f>P812/G812</f>
        <v>0.05500218246082655</v>
      </c>
      <c r="X812" s="16">
        <f>Q812/H812</f>
        <v>0</v>
      </c>
    </row>
    <row r="813" spans="1:24" s="8" customFormat="1" ht="11.25">
      <c r="A813" s="2">
        <v>1940</v>
      </c>
      <c r="B813" s="15">
        <f>SUM(C813:H813)</f>
        <v>1739912.7197632305</v>
      </c>
      <c r="C813" s="15">
        <f>'JP Data Tables'!C51+'JP Data Tables'!C162+'JP Data Tables'!C271</f>
        <v>1092931.877197828</v>
      </c>
      <c r="D813" s="15">
        <f>'JP Data Tables'!D51+'JP Data Tables'!D162+'JP Data Tables'!D271</f>
        <v>107457.90905553119</v>
      </c>
      <c r="E813" s="15">
        <f>'JP Data Tables'!E51+'JP Data Tables'!E162+'JP Data Tables'!E271+'JP Data Tables'!D380</f>
        <v>92866.71737641847</v>
      </c>
      <c r="F813" s="15">
        <f>'JP Data Tables'!F51+'JP Data Tables'!F162+'JP Data Tables'!F271</f>
        <v>290890.0638869556</v>
      </c>
      <c r="G813" s="15">
        <f>'JP Data Tables'!G51+'JP Data Tables'!G162+'JP Data Tables'!G271</f>
        <v>151087.67710532696</v>
      </c>
      <c r="H813" s="15">
        <f>'JP Data Tables'!H51+'JP Data Tables'!H162+'JP Data Tables'!H271</f>
        <v>4678.475141170536</v>
      </c>
      <c r="I813" s="14"/>
      <c r="K813" s="15">
        <f>SUM(L813:Q813)</f>
        <v>143131.3478500752</v>
      </c>
      <c r="L813" s="15">
        <f>'JP Data Tables'!L51+'JP Data Tables'!L162+'JP Data Tables'!L271</f>
        <v>105780.48685075139</v>
      </c>
      <c r="M813" s="15">
        <f>'JP Data Tables'!M51+'JP Data Tables'!M162+'JP Data Tables'!M271</f>
        <v>10853.551734126511</v>
      </c>
      <c r="N813" s="15">
        <f>'JP Data Tables'!N51+'JP Data Tables'!N162+'JP Data Tables'!N271+'JP Data Tables'!M380</f>
        <v>3540.8697249502807</v>
      </c>
      <c r="O813" s="15">
        <f>'JP Data Tables'!O51+'JP Data Tables'!O162+'JP Data Tables'!O271</f>
        <v>14591.332012497605</v>
      </c>
      <c r="P813" s="15">
        <f>'JP Data Tables'!P51+'JP Data Tables'!P162+'JP Data Tables'!P271</f>
        <v>8365.107527749418</v>
      </c>
      <c r="Q813" s="15">
        <f>'JP Data Tables'!Q51+'JP Data Tables'!Q162+'JP Data Tables'!Q271</f>
        <v>0</v>
      </c>
      <c r="S813" s="16">
        <f>L813/C813</f>
        <v>0.09678598369915092</v>
      </c>
      <c r="T813" s="16">
        <f>M813/D813</f>
        <v>0.10100281895972595</v>
      </c>
      <c r="U813" s="16">
        <f>N813/E813</f>
        <v>0.03812851175301055</v>
      </c>
      <c r="V813" s="16">
        <f>O813/F813</f>
        <v>0.0501609845916498</v>
      </c>
      <c r="W813" s="16">
        <f>P813/G813</f>
        <v>0.055365915262022954</v>
      </c>
      <c r="X813" s="16">
        <f>Q813/H813</f>
        <v>0</v>
      </c>
    </row>
    <row r="814" spans="1:24" s="8" customFormat="1" ht="11.25">
      <c r="A814" s="2">
        <v>1941</v>
      </c>
      <c r="B814" s="15">
        <f>SUM(C814:H814)</f>
        <v>1619426.4691222685</v>
      </c>
      <c r="C814" s="15">
        <f>'JP Data Tables'!C52+'JP Data Tables'!C163+'JP Data Tables'!C272</f>
        <v>1025862.695132017</v>
      </c>
      <c r="D814" s="15">
        <f>'JP Data Tables'!D52+'JP Data Tables'!D163+'JP Data Tables'!D272</f>
        <v>108069.56312592636</v>
      </c>
      <c r="E814" s="15">
        <f>'JP Data Tables'!E52+'JP Data Tables'!E163+'JP Data Tables'!E272+'JP Data Tables'!D381</f>
        <v>102009.77250657117</v>
      </c>
      <c r="F814" s="15">
        <f>'JP Data Tables'!F52+'JP Data Tables'!F163+'JP Data Tables'!F272</f>
        <v>263046.5238680565</v>
      </c>
      <c r="G814" s="15">
        <f>'JP Data Tables'!G52+'JP Data Tables'!G163+'JP Data Tables'!G272</f>
        <v>116479.5028746657</v>
      </c>
      <c r="H814" s="15">
        <f>'JP Data Tables'!H52+'JP Data Tables'!H163+'JP Data Tables'!H272</f>
        <v>3958.411615031669</v>
      </c>
      <c r="I814" s="14"/>
      <c r="K814" s="15">
        <f>SUM(L814:Q814)</f>
        <v>130356.75658519407</v>
      </c>
      <c r="L814" s="15">
        <f>'JP Data Tables'!L52+'JP Data Tables'!L163+'JP Data Tables'!L272</f>
        <v>95757.24321558527</v>
      </c>
      <c r="M814" s="15">
        <f>'JP Data Tables'!M52+'JP Data Tables'!M163+'JP Data Tables'!M272</f>
        <v>11009.474550753597</v>
      </c>
      <c r="N814" s="15">
        <f>'JP Data Tables'!N52+'JP Data Tables'!N163+'JP Data Tables'!N272+'JP Data Tables'!M381</f>
        <v>3879.5456207245484</v>
      </c>
      <c r="O814" s="15">
        <f>'JP Data Tables'!O52+'JP Data Tables'!O163+'JP Data Tables'!O272</f>
        <v>13385.898614207113</v>
      </c>
      <c r="P814" s="15">
        <f>'JP Data Tables'!P52+'JP Data Tables'!P163+'JP Data Tables'!P272</f>
        <v>6324.594583923544</v>
      </c>
      <c r="Q814" s="15">
        <f>'JP Data Tables'!Q52+'JP Data Tables'!Q163+'JP Data Tables'!Q272</f>
        <v>0</v>
      </c>
      <c r="S814" s="16">
        <f>L814/C814</f>
        <v>0.09334313809243487</v>
      </c>
      <c r="T814" s="16">
        <f>M814/D814</f>
        <v>0.10187396184737954</v>
      </c>
      <c r="U814" s="16">
        <f>N814/E814</f>
        <v>0.03803111726844249</v>
      </c>
      <c r="V814" s="16">
        <f>O814/F814</f>
        <v>0.05088795098817367</v>
      </c>
      <c r="W814" s="16">
        <f>P814/G814</f>
        <v>0.054297918756821405</v>
      </c>
      <c r="X814" s="16">
        <f>Q814/H814</f>
        <v>0</v>
      </c>
    </row>
    <row r="815" spans="1:24" s="8" customFormat="1" ht="11.25">
      <c r="A815" s="2">
        <v>1942</v>
      </c>
      <c r="B815" s="15">
        <f>SUM(C815:H815)</f>
        <v>1544392.9070355284</v>
      </c>
      <c r="C815" s="15">
        <f>'JP Data Tables'!C53+'JP Data Tables'!C164+'JP Data Tables'!C273</f>
        <v>931259.6411645773</v>
      </c>
      <c r="D815" s="15">
        <f>'JP Data Tables'!D53+'JP Data Tables'!D164+'JP Data Tables'!D273</f>
        <v>103817.89056424522</v>
      </c>
      <c r="E815" s="15">
        <f>'JP Data Tables'!E53+'JP Data Tables'!E164+'JP Data Tables'!E273+'JP Data Tables'!D382</f>
        <v>89348.86507590665</v>
      </c>
      <c r="F815" s="15">
        <f>'JP Data Tables'!F53+'JP Data Tables'!F164+'JP Data Tables'!F273</f>
        <v>257231.62471468313</v>
      </c>
      <c r="G815" s="15">
        <f>'JP Data Tables'!G53+'JP Data Tables'!G164+'JP Data Tables'!G273</f>
        <v>160899.60210957652</v>
      </c>
      <c r="H815" s="15">
        <f>'JP Data Tables'!H53+'JP Data Tables'!H164+'JP Data Tables'!H273</f>
        <v>1835.2834065396544</v>
      </c>
      <c r="I815" s="14"/>
      <c r="K815" s="15">
        <f>SUM(L815:Q815)</f>
        <v>118675.13832950615</v>
      </c>
      <c r="L815" s="15">
        <f>'JP Data Tables'!L53+'JP Data Tables'!L164+'JP Data Tables'!L273</f>
        <v>82989.58502674854</v>
      </c>
      <c r="M815" s="15">
        <f>'JP Data Tables'!M53+'JP Data Tables'!M164+'JP Data Tables'!M273</f>
        <v>10693.983812230439</v>
      </c>
      <c r="N815" s="15">
        <f>'JP Data Tables'!N53+'JP Data Tables'!N164+'JP Data Tables'!N273+'JP Data Tables'!M382</f>
        <v>3397.1248522944784</v>
      </c>
      <c r="O815" s="15">
        <f>'JP Data Tables'!O53+'JP Data Tables'!O164+'JP Data Tables'!O273</f>
        <v>13229.510342337915</v>
      </c>
      <c r="P815" s="15">
        <f>'JP Data Tables'!P53+'JP Data Tables'!P164+'JP Data Tables'!P273</f>
        <v>8364.93429589478</v>
      </c>
      <c r="Q815" s="15">
        <f>'JP Data Tables'!Q53+'JP Data Tables'!Q164+'JP Data Tables'!Q273</f>
        <v>0</v>
      </c>
      <c r="S815" s="16">
        <f>L815/C815</f>
        <v>0.08911541030916657</v>
      </c>
      <c r="T815" s="16">
        <f>M815/D815</f>
        <v>0.10300713830833158</v>
      </c>
      <c r="U815" s="16">
        <f>N815/E815</f>
        <v>0.03802090658239966</v>
      </c>
      <c r="V815" s="16">
        <f>O815/F815</f>
        <v>0.051430341650300034</v>
      </c>
      <c r="W815" s="16">
        <f>P815/G815</f>
        <v>0.05198853313632222</v>
      </c>
      <c r="X815" s="16">
        <f>Q815/H815</f>
        <v>0</v>
      </c>
    </row>
    <row r="816" spans="1:24" s="8" customFormat="1" ht="11.25">
      <c r="A816" s="2">
        <v>1943</v>
      </c>
      <c r="B816" s="15">
        <f>SUM(C816:H816)</f>
        <v>1481721.5701951424</v>
      </c>
      <c r="C816" s="15">
        <f>'JP Data Tables'!C54+'JP Data Tables'!C165+'JP Data Tables'!C274</f>
        <v>895026.1443322415</v>
      </c>
      <c r="D816" s="15">
        <f>'JP Data Tables'!D54+'JP Data Tables'!D165+'JP Data Tables'!D274</f>
        <v>103960.7865940209</v>
      </c>
      <c r="E816" s="15">
        <f>'JP Data Tables'!E54+'JP Data Tables'!E165+'JP Data Tables'!E274+'JP Data Tables'!D383</f>
        <v>70943.64659837018</v>
      </c>
      <c r="F816" s="15">
        <f>'JP Data Tables'!F54+'JP Data Tables'!F165+'JP Data Tables'!F274</f>
        <v>261173.40250590837</v>
      </c>
      <c r="G816" s="15">
        <f>'JP Data Tables'!G54+'JP Data Tables'!G165+'JP Data Tables'!G274</f>
        <v>147793.06130863316</v>
      </c>
      <c r="H816" s="15">
        <f>'JP Data Tables'!H54+'JP Data Tables'!H165+'JP Data Tables'!H274</f>
        <v>2824.528855968349</v>
      </c>
      <c r="I816" s="14"/>
      <c r="K816" s="15">
        <f>SUM(L816:Q816)</f>
        <v>110798.5960107954</v>
      </c>
      <c r="L816" s="15">
        <f>'JP Data Tables'!L54+'JP Data Tables'!L165+'JP Data Tables'!L274</f>
        <v>75973.25950905017</v>
      </c>
      <c r="M816" s="15">
        <f>'JP Data Tables'!M54+'JP Data Tables'!M165+'JP Data Tables'!M274</f>
        <v>10831.873986668554</v>
      </c>
      <c r="N816" s="15">
        <f>'JP Data Tables'!N54+'JP Data Tables'!N165+'JP Data Tables'!N274+'JP Data Tables'!M383</f>
        <v>2696.483265382235</v>
      </c>
      <c r="O816" s="15">
        <f>'JP Data Tables'!O54+'JP Data Tables'!O165+'JP Data Tables'!O274</f>
        <v>13593.888368780084</v>
      </c>
      <c r="P816" s="15">
        <f>'JP Data Tables'!P54+'JP Data Tables'!P165+'JP Data Tables'!P274</f>
        <v>7703.090880914353</v>
      </c>
      <c r="Q816" s="15">
        <f>'JP Data Tables'!Q54+'JP Data Tables'!Q165+'JP Data Tables'!Q274</f>
        <v>0</v>
      </c>
      <c r="S816" s="16">
        <f>L816/C816</f>
        <v>0.08488384388562423</v>
      </c>
      <c r="T816" s="16">
        <f>M816/D816</f>
        <v>0.10419192025708977</v>
      </c>
      <c r="U816" s="16">
        <f>N816/E816</f>
        <v>0.038008805505131485</v>
      </c>
      <c r="V816" s="16">
        <f>O816/F816</f>
        <v>0.052049283113630065</v>
      </c>
      <c r="W816" s="16">
        <f>P816/G816</f>
        <v>0.052120788436935815</v>
      </c>
      <c r="X816" s="16">
        <f>Q816/H816</f>
        <v>0</v>
      </c>
    </row>
    <row r="817" spans="1:24" s="8" customFormat="1" ht="11.25">
      <c r="A817" s="2">
        <v>1944</v>
      </c>
      <c r="B817" s="15">
        <f>SUM(C817:H817)</f>
        <v>1199457.1345420382</v>
      </c>
      <c r="C817" s="15">
        <f>'JP Data Tables'!C55+'JP Data Tables'!C166+'JP Data Tables'!C275</f>
        <v>716587.9680700606</v>
      </c>
      <c r="D817" s="15">
        <f>'JP Data Tables'!D55+'JP Data Tables'!D166+'JP Data Tables'!D275</f>
        <v>85453.4159628571</v>
      </c>
      <c r="E817" s="15">
        <f>'JP Data Tables'!E55+'JP Data Tables'!E166+'JP Data Tables'!E275+'JP Data Tables'!D384</f>
        <v>56298.67258818859</v>
      </c>
      <c r="F817" s="15">
        <f>'JP Data Tables'!F55+'JP Data Tables'!F166+'JP Data Tables'!F275</f>
        <v>243737.3359071514</v>
      </c>
      <c r="G817" s="15">
        <f>'JP Data Tables'!G55+'JP Data Tables'!G166+'JP Data Tables'!G275</f>
        <v>94911.91495160422</v>
      </c>
      <c r="H817" s="15">
        <f>'JP Data Tables'!H55+'JP Data Tables'!H166+'JP Data Tables'!H275</f>
        <v>2467.8270621764045</v>
      </c>
      <c r="I817" s="14"/>
      <c r="K817" s="15">
        <f>SUM(L817:Q817)</f>
        <v>87504.36413983628</v>
      </c>
      <c r="L817" s="15">
        <f>'JP Data Tables'!L55+'JP Data Tables'!L166+'JP Data Tables'!L275</f>
        <v>58634.88144139258</v>
      </c>
      <c r="M817" s="15">
        <f>'JP Data Tables'!M55+'JP Data Tables'!M166+'JP Data Tables'!M275</f>
        <v>8985.170062741028</v>
      </c>
      <c r="N817" s="15">
        <f>'JP Data Tables'!N55+'JP Data Tables'!N166+'JP Data Tables'!N275+'JP Data Tables'!M384</f>
        <v>2135.393126881231</v>
      </c>
      <c r="O817" s="15">
        <f>'JP Data Tables'!O55+'JP Data Tables'!O166+'JP Data Tables'!O275</f>
        <v>12807.759500097569</v>
      </c>
      <c r="P817" s="15">
        <f>'JP Data Tables'!P55+'JP Data Tables'!P166+'JP Data Tables'!P275</f>
        <v>4941.16000872388</v>
      </c>
      <c r="Q817" s="15">
        <f>'JP Data Tables'!Q55+'JP Data Tables'!Q166+'JP Data Tables'!Q275</f>
        <v>0</v>
      </c>
      <c r="S817" s="16">
        <f>L817/C817</f>
        <v>0.08182509901653814</v>
      </c>
      <c r="T817" s="16">
        <f>M817/D817</f>
        <v>0.10514699689297959</v>
      </c>
      <c r="U817" s="16">
        <f>N817/E817</f>
        <v>0.037929724249470755</v>
      </c>
      <c r="V817" s="16">
        <f>O817/F817</f>
        <v>0.05254738447201425</v>
      </c>
      <c r="W817" s="16">
        <f>P817/G817</f>
        <v>0.05206048167127792</v>
      </c>
      <c r="X817" s="16">
        <f>Q817/H817</f>
        <v>0</v>
      </c>
    </row>
    <row r="818" spans="1:24" s="8" customFormat="1" ht="11.25">
      <c r="A818" s="2">
        <v>1945</v>
      </c>
      <c r="B818" s="15">
        <f>SUM(C818:H818)</f>
        <v>565927.8589745564</v>
      </c>
      <c r="C818" s="15">
        <f>'JP Data Tables'!C56+'JP Data Tables'!C167+'JP Data Tables'!C276</f>
        <v>264446.6555612221</v>
      </c>
      <c r="D818" s="15">
        <f>'JP Data Tables'!D56+'JP Data Tables'!D167+'JP Data Tables'!D276</f>
        <v>37593.918757369465</v>
      </c>
      <c r="E818" s="15">
        <f>'JP Data Tables'!E56+'JP Data Tables'!E167+'JP Data Tables'!E276+'JP Data Tables'!D385</f>
        <v>47803.67058961264</v>
      </c>
      <c r="F818" s="15">
        <f>'JP Data Tables'!F56+'JP Data Tables'!F167+'JP Data Tables'!F276</f>
        <v>192468.4629270837</v>
      </c>
      <c r="G818" s="15">
        <f>'JP Data Tables'!G56+'JP Data Tables'!G167+'JP Data Tables'!G276</f>
        <v>22185.33382238104</v>
      </c>
      <c r="H818" s="15">
        <f>'JP Data Tables'!H56+'JP Data Tables'!H167+'JP Data Tables'!H276</f>
        <v>1429.8173168875444</v>
      </c>
      <c r="I818" s="14"/>
      <c r="K818" s="15">
        <f>SUM(L818:Q818)</f>
        <v>39121.68188079874</v>
      </c>
      <c r="L818" s="15">
        <f>'JP Data Tables'!L56+'JP Data Tables'!L167+'JP Data Tables'!L276</f>
        <v>21823.375029905186</v>
      </c>
      <c r="M818" s="15">
        <f>'JP Data Tables'!M56+'JP Data Tables'!M167+'JP Data Tables'!M276</f>
        <v>4020.023427068962</v>
      </c>
      <c r="N818" s="15">
        <f>'JP Data Tables'!N56+'JP Data Tables'!N167+'JP Data Tables'!N276+'JP Data Tables'!M385</f>
        <v>1825.4652942554546</v>
      </c>
      <c r="O818" s="15">
        <f>'JP Data Tables'!O56+'JP Data Tables'!O167+'JP Data Tables'!O276</f>
        <v>10323.165338497909</v>
      </c>
      <c r="P818" s="15">
        <f>'JP Data Tables'!P56+'JP Data Tables'!P167+'JP Data Tables'!P276</f>
        <v>1129.6527910712252</v>
      </c>
      <c r="Q818" s="15">
        <f>'JP Data Tables'!Q56+'JP Data Tables'!Q167+'JP Data Tables'!Q276</f>
        <v>0</v>
      </c>
      <c r="S818" s="16">
        <f>L818/C818</f>
        <v>0.08252467774111384</v>
      </c>
      <c r="T818" s="16">
        <f>M818/D818</f>
        <v>0.1069328114744868</v>
      </c>
      <c r="U818" s="16">
        <f>N818/E818</f>
        <v>0.03818671812729196</v>
      </c>
      <c r="V818" s="16">
        <f>O818/F818</f>
        <v>0.053635619994579685</v>
      </c>
      <c r="W818" s="16">
        <f>P818/G818</f>
        <v>0.05091889985137872</v>
      </c>
      <c r="X818" s="16">
        <f>Q818/H818</f>
        <v>0</v>
      </c>
    </row>
    <row r="819" spans="1:24" s="8" customFormat="1" ht="11.25">
      <c r="A819" s="2">
        <v>1946</v>
      </c>
      <c r="B819" s="15">
        <f>SUM(C819:H819)</f>
        <v>603706.4763229081</v>
      </c>
      <c r="C819" s="15">
        <f>'JP Data Tables'!C57+'JP Data Tables'!C168+'JP Data Tables'!C277</f>
        <v>279191.8377995122</v>
      </c>
      <c r="D819" s="15">
        <f>'JP Data Tables'!D57+'JP Data Tables'!D168+'JP Data Tables'!D277</f>
        <v>28512.26998226692</v>
      </c>
      <c r="E819" s="15">
        <f>'JP Data Tables'!E57+'JP Data Tables'!E168+'JP Data Tables'!E277+'JP Data Tables'!D386</f>
        <v>46574.125394948685</v>
      </c>
      <c r="F819" s="15">
        <f>'JP Data Tables'!F57+'JP Data Tables'!F168+'JP Data Tables'!F277</f>
        <v>216628.60883801038</v>
      </c>
      <c r="G819" s="15">
        <f>'JP Data Tables'!G57+'JP Data Tables'!G168+'JP Data Tables'!G277</f>
        <v>31157.18810555248</v>
      </c>
      <c r="H819" s="15">
        <f>'JP Data Tables'!H57+'JP Data Tables'!H168+'JP Data Tables'!H277</f>
        <v>1642.446202617321</v>
      </c>
      <c r="I819" s="14"/>
      <c r="K819" s="15">
        <f>SUM(L819:Q819)</f>
        <v>42914.839682122896</v>
      </c>
      <c r="L819" s="15">
        <f>'JP Data Tables'!L57+'JP Data Tables'!L168+'JP Data Tables'!L277</f>
        <v>24499.024899242155</v>
      </c>
      <c r="M819" s="15">
        <f>'JP Data Tables'!M57+'JP Data Tables'!M168+'JP Data Tables'!M277</f>
        <v>3118.024556234933</v>
      </c>
      <c r="N819" s="15">
        <f>'JP Data Tables'!N57+'JP Data Tables'!N168+'JP Data Tables'!N277+'JP Data Tables'!M386</f>
        <v>1794.757421683254</v>
      </c>
      <c r="O819" s="15">
        <f>'JP Data Tables'!O57+'JP Data Tables'!O168+'JP Data Tables'!O277</f>
        <v>11927.309541066545</v>
      </c>
      <c r="P819" s="15">
        <f>'JP Data Tables'!P57+'JP Data Tables'!P168+'JP Data Tables'!P277</f>
        <v>1575.723263896009</v>
      </c>
      <c r="Q819" s="15">
        <f>'JP Data Tables'!Q57+'JP Data Tables'!Q168+'JP Data Tables'!Q277</f>
        <v>0</v>
      </c>
      <c r="S819" s="16">
        <f>L819/C819</f>
        <v>0.08774978914976346</v>
      </c>
      <c r="T819" s="16">
        <f>M819/D819</f>
        <v>0.109357289271397</v>
      </c>
      <c r="U819" s="16">
        <f>N819/E819</f>
        <v>0.038535504563181965</v>
      </c>
      <c r="V819" s="16">
        <f>O819/F819</f>
        <v>0.05505879211912171</v>
      </c>
      <c r="W819" s="16">
        <f>P819/G819</f>
        <v>0.0505733463031987</v>
      </c>
      <c r="X819" s="16">
        <f>Q819/H819</f>
        <v>0</v>
      </c>
    </row>
    <row r="820" spans="1:24" s="8" customFormat="1" ht="11.25">
      <c r="A820" s="2">
        <v>1947</v>
      </c>
      <c r="B820" s="15">
        <f>SUM(C820:H820)</f>
        <v>751237.8617784777</v>
      </c>
      <c r="C820" s="15">
        <f>'JP Data Tables'!C58+'JP Data Tables'!C169+'JP Data Tables'!C278</f>
        <v>376085.28247688443</v>
      </c>
      <c r="D820" s="15">
        <f>'JP Data Tables'!D58+'JP Data Tables'!D169+'JP Data Tables'!D278</f>
        <v>32541.082087446623</v>
      </c>
      <c r="E820" s="15">
        <f>'JP Data Tables'!E58+'JP Data Tables'!E169+'JP Data Tables'!E278+'JP Data Tables'!D387</f>
        <v>46718.47437549987</v>
      </c>
      <c r="F820" s="15">
        <f>'JP Data Tables'!F58+'JP Data Tables'!F169+'JP Data Tables'!F278</f>
        <v>231571.54880342892</v>
      </c>
      <c r="G820" s="15">
        <f>'JP Data Tables'!G58+'JP Data Tables'!G169+'JP Data Tables'!G278</f>
        <v>62598.205527424856</v>
      </c>
      <c r="H820" s="15">
        <f>'JP Data Tables'!H58+'JP Data Tables'!H169+'JP Data Tables'!H278</f>
        <v>1723.2685077929639</v>
      </c>
      <c r="I820" s="14"/>
      <c r="K820" s="15">
        <f>SUM(L820:Q820)</f>
        <v>57489.488081471376</v>
      </c>
      <c r="L820" s="15">
        <f>'JP Data Tables'!L58+'JP Data Tables'!L169+'JP Data Tables'!L278</f>
        <v>35964.85440242084</v>
      </c>
      <c r="M820" s="15">
        <f>'JP Data Tables'!M58+'JP Data Tables'!M169+'JP Data Tables'!M278</f>
        <v>3594.981677185895</v>
      </c>
      <c r="N820" s="15">
        <f>'JP Data Tables'!N58+'JP Data Tables'!N169+'JP Data Tables'!N278+'JP Data Tables'!M387</f>
        <v>1792.713902964963</v>
      </c>
      <c r="O820" s="15">
        <f>'JP Data Tables'!O58+'JP Data Tables'!O169+'JP Data Tables'!O278</f>
        <v>12884.059231971207</v>
      </c>
      <c r="P820" s="15">
        <f>'JP Data Tables'!P58+'JP Data Tables'!P169+'JP Data Tables'!P278</f>
        <v>3252.87886692847</v>
      </c>
      <c r="Q820" s="15">
        <f>'JP Data Tables'!Q58+'JP Data Tables'!Q169+'JP Data Tables'!Q278</f>
        <v>0</v>
      </c>
      <c r="S820" s="16">
        <f>L820/C820</f>
        <v>0.09562951829850287</v>
      </c>
      <c r="T820" s="16">
        <f>M820/D820</f>
        <v>0.11047517312193904</v>
      </c>
      <c r="U820" s="16">
        <f>N820/E820</f>
        <v>0.03837269788726447</v>
      </c>
      <c r="V820" s="16">
        <f>O820/F820</f>
        <v>0.05563748784574537</v>
      </c>
      <c r="W820" s="16">
        <f>P820/G820</f>
        <v>0.05196441079294763</v>
      </c>
      <c r="X820" s="16">
        <f>Q820/H820</f>
        <v>0</v>
      </c>
    </row>
    <row r="821" spans="1:24" s="8" customFormat="1" ht="11.25">
      <c r="A821" s="2">
        <v>1948</v>
      </c>
      <c r="B821" s="15">
        <f>SUM(C821:H821)</f>
        <v>891230.2724312184</v>
      </c>
      <c r="C821" s="15">
        <f>'JP Data Tables'!C59+'JP Data Tables'!C170+'JP Data Tables'!C279</f>
        <v>474134.59432749404</v>
      </c>
      <c r="D821" s="15">
        <f>'JP Data Tables'!D59+'JP Data Tables'!D170+'JP Data Tables'!D279</f>
        <v>43273.737340856394</v>
      </c>
      <c r="E821" s="15">
        <f>'JP Data Tables'!E59+'JP Data Tables'!E170+'JP Data Tables'!E279+'JP Data Tables'!D388</f>
        <v>49962.7285628054</v>
      </c>
      <c r="F821" s="15">
        <f>'JP Data Tables'!F59+'JP Data Tables'!F170+'JP Data Tables'!F279</f>
        <v>247033.6948326563</v>
      </c>
      <c r="G821" s="15">
        <f>'JP Data Tables'!G59+'JP Data Tables'!G170+'JP Data Tables'!G279</f>
        <v>74640.38023948712</v>
      </c>
      <c r="H821" s="15">
        <f>'JP Data Tables'!H59+'JP Data Tables'!H170+'JP Data Tables'!H279</f>
        <v>2185.1371279191376</v>
      </c>
      <c r="I821" s="14"/>
      <c r="K821" s="15">
        <f>SUM(L821:Q821)</f>
        <v>75638.6808541053</v>
      </c>
      <c r="L821" s="15">
        <f>'JP Data Tables'!L59+'JP Data Tables'!L170+'JP Data Tables'!L279</f>
        <v>50837.08936779205</v>
      </c>
      <c r="M821" s="15">
        <f>'JP Data Tables'!M59+'JP Data Tables'!M170+'JP Data Tables'!M279</f>
        <v>4829.40912481084</v>
      </c>
      <c r="N821" s="15">
        <f>'JP Data Tables'!N59+'JP Data Tables'!N170+'JP Data Tables'!N279+'JP Data Tables'!M388</f>
        <v>1913.2303172447625</v>
      </c>
      <c r="O821" s="15">
        <f>'JP Data Tables'!O59+'JP Data Tables'!O170+'JP Data Tables'!O279</f>
        <v>13963.251160143398</v>
      </c>
      <c r="P821" s="15">
        <f>'JP Data Tables'!P59+'JP Data Tables'!P170+'JP Data Tables'!P279</f>
        <v>4095.7008841142556</v>
      </c>
      <c r="Q821" s="15">
        <f>'JP Data Tables'!Q59+'JP Data Tables'!Q170+'JP Data Tables'!Q279</f>
        <v>0</v>
      </c>
      <c r="S821" s="16">
        <f>L821/C821</f>
        <v>0.10722079758786357</v>
      </c>
      <c r="T821" s="16">
        <f>M821/D821</f>
        <v>0.11160138739048105</v>
      </c>
      <c r="U821" s="16">
        <f>N821/E821</f>
        <v>0.03829315116046446</v>
      </c>
      <c r="V821" s="16">
        <f>O821/F821</f>
        <v>0.05652367046366803</v>
      </c>
      <c r="W821" s="16">
        <f>P821/G821</f>
        <v>0.05487245470847026</v>
      </c>
      <c r="X821" s="16">
        <f>Q821/H821</f>
        <v>0</v>
      </c>
    </row>
    <row r="822" spans="1:24" s="8" customFormat="1" ht="11.25">
      <c r="A822" s="2">
        <v>1949</v>
      </c>
      <c r="B822" s="15">
        <f>SUM(C822:H822)</f>
        <v>908747.4990730201</v>
      </c>
      <c r="C822" s="15">
        <f>'JP Data Tables'!C60+'JP Data Tables'!C171+'JP Data Tables'!C280</f>
        <v>510435.4549311041</v>
      </c>
      <c r="D822" s="15">
        <f>'JP Data Tables'!D60+'JP Data Tables'!D171+'JP Data Tables'!D280</f>
        <v>50079.394946303335</v>
      </c>
      <c r="E822" s="15">
        <f>'JP Data Tables'!E60+'JP Data Tables'!E171+'JP Data Tables'!E280+'JP Data Tables'!D389</f>
        <v>51628.31715276011</v>
      </c>
      <c r="F822" s="15">
        <f>'JP Data Tables'!F60+'JP Data Tables'!F171+'JP Data Tables'!F280</f>
        <v>216688.8998245772</v>
      </c>
      <c r="G822" s="15">
        <f>'JP Data Tables'!G60+'JP Data Tables'!G171+'JP Data Tables'!G280</f>
        <v>77507.09308183582</v>
      </c>
      <c r="H822" s="15">
        <f>'JP Data Tables'!H60+'JP Data Tables'!H171+'JP Data Tables'!H280</f>
        <v>2408.339136439583</v>
      </c>
      <c r="I822" s="14"/>
      <c r="K822" s="15">
        <f>SUM(L822:Q822)</f>
        <v>87035.86619105286</v>
      </c>
      <c r="L822" s="15">
        <f>'JP Data Tables'!L60+'JP Data Tables'!L171+'JP Data Tables'!L280</f>
        <v>62294.86924207694</v>
      </c>
      <c r="M822" s="15">
        <f>'JP Data Tables'!M60+'JP Data Tables'!M171+'JP Data Tables'!M280</f>
        <v>5633.473502729526</v>
      </c>
      <c r="N822" s="15">
        <f>'JP Data Tables'!N60+'JP Data Tables'!N171+'JP Data Tables'!N280+'JP Data Tables'!M389</f>
        <v>1971.5440088680432</v>
      </c>
      <c r="O822" s="15">
        <f>'JP Data Tables'!O60+'JP Data Tables'!O171+'JP Data Tables'!O280</f>
        <v>12502.600253374034</v>
      </c>
      <c r="P822" s="15">
        <f>'JP Data Tables'!P60+'JP Data Tables'!P171+'JP Data Tables'!P280</f>
        <v>4633.379184004316</v>
      </c>
      <c r="Q822" s="15">
        <f>'JP Data Tables'!Q60+'JP Data Tables'!Q171+'JP Data Tables'!Q280</f>
        <v>0</v>
      </c>
      <c r="S822" s="16">
        <f>L822/C822</f>
        <v>0.12204259841331981</v>
      </c>
      <c r="T822" s="16">
        <f>M822/D822</f>
        <v>0.11249084596109657</v>
      </c>
      <c r="U822" s="16">
        <f>N822/E822</f>
        <v>0.03818726074364487</v>
      </c>
      <c r="V822" s="16">
        <f>O822/F822</f>
        <v>0.057698388166148085</v>
      </c>
      <c r="W822" s="16">
        <f>P822/G822</f>
        <v>0.05978006656903214</v>
      </c>
      <c r="X822" s="16">
        <f>Q822/H822</f>
        <v>0</v>
      </c>
    </row>
    <row r="823" spans="1:24" s="8" customFormat="1" ht="11.25">
      <c r="A823" s="2">
        <v>1950</v>
      </c>
      <c r="B823" s="15">
        <f>SUM(C823:H823)</f>
        <v>1134737.4032701969</v>
      </c>
      <c r="C823" s="15">
        <f>'JP Data Tables'!C61+'JP Data Tables'!C172+'JP Data Tables'!C281</f>
        <v>651955.4179903485</v>
      </c>
      <c r="D823" s="15">
        <f>'JP Data Tables'!D61+'JP Data Tables'!D172+'JP Data Tables'!D281</f>
        <v>48481.7419475527</v>
      </c>
      <c r="E823" s="15">
        <f>'JP Data Tables'!E61+'JP Data Tables'!E172+'JP Data Tables'!E281+'JP Data Tables'!D390</f>
        <v>67246.71962242898</v>
      </c>
      <c r="F823" s="15">
        <f>'JP Data Tables'!F61+'JP Data Tables'!F172+'JP Data Tables'!F281</f>
        <v>223952.70973039247</v>
      </c>
      <c r="G823" s="15">
        <f>'JP Data Tables'!G61+'JP Data Tables'!G172+'JP Data Tables'!G281</f>
        <v>143100.8139794743</v>
      </c>
      <c r="H823" s="15">
        <f>'JP Data Tables'!H61+'JP Data Tables'!H172+'JP Data Tables'!H281</f>
        <v>0</v>
      </c>
      <c r="I823" s="14"/>
      <c r="K823" s="15">
        <f>SUM(L823:Q823)</f>
        <v>122920.72731550531</v>
      </c>
      <c r="L823" s="15">
        <f>'JP Data Tables'!L61+'JP Data Tables'!L172+'JP Data Tables'!L281</f>
        <v>92215.74333918415</v>
      </c>
      <c r="M823" s="15">
        <f>'JP Data Tables'!M61+'JP Data Tables'!M172+'JP Data Tables'!M281</f>
        <v>5537.567713142044</v>
      </c>
      <c r="N823" s="15">
        <f>'JP Data Tables'!N61+'JP Data Tables'!N172+'JP Data Tables'!N281+'JP Data Tables'!M390</f>
        <v>2577.2840265735385</v>
      </c>
      <c r="O823" s="15">
        <f>'JP Data Tables'!O61+'JP Data Tables'!O172+'JP Data Tables'!O281</f>
        <v>13290.117989618475</v>
      </c>
      <c r="P823" s="15">
        <f>'JP Data Tables'!P61+'JP Data Tables'!P172+'JP Data Tables'!P281</f>
        <v>9300.014246987104</v>
      </c>
      <c r="Q823" s="15">
        <f>'JP Data Tables'!Q61+'JP Data Tables'!Q172+'JP Data Tables'!Q281</f>
        <v>0</v>
      </c>
      <c r="S823" s="16">
        <f>L823/C823</f>
        <v>0.14144486079038812</v>
      </c>
      <c r="T823" s="16">
        <f>M823/D823</f>
        <v>0.11421965240301302</v>
      </c>
      <c r="U823" s="16">
        <f>N823/E823</f>
        <v>0.03832579553388252</v>
      </c>
      <c r="V823" s="16">
        <f>O823/F823</f>
        <v>0.059343412301721674</v>
      </c>
      <c r="W823" s="16">
        <f>P823/G823</f>
        <v>0.06498924770840964</v>
      </c>
      <c r="X823" s="16" t="e">
        <f>Q823/H823</f>
        <v>#DIV/0!</v>
      </c>
    </row>
    <row r="824" spans="1:24" s="8" customFormat="1" ht="11.25">
      <c r="A824" s="2">
        <v>1951</v>
      </c>
      <c r="B824" s="15">
        <f>SUM(C824:H824)</f>
        <v>1366190.2945254922</v>
      </c>
      <c r="C824" s="15">
        <f>'JP Data Tables'!C62+'JP Data Tables'!C173+'JP Data Tables'!C282</f>
        <v>778376.8196411821</v>
      </c>
      <c r="D824" s="15">
        <f>'JP Data Tables'!D62+'JP Data Tables'!D173+'JP Data Tables'!D282</f>
        <v>75932.00189717991</v>
      </c>
      <c r="E824" s="15">
        <f>'JP Data Tables'!E62+'JP Data Tables'!E173+'JP Data Tables'!E282+'JP Data Tables'!D391</f>
        <v>67713.82756232054</v>
      </c>
      <c r="F824" s="15">
        <f>'JP Data Tables'!F62+'JP Data Tables'!F173+'JP Data Tables'!F282</f>
        <v>262070.38463105066</v>
      </c>
      <c r="G824" s="15">
        <f>'JP Data Tables'!G62+'JP Data Tables'!G173+'JP Data Tables'!G282</f>
        <v>182097.2607937591</v>
      </c>
      <c r="H824" s="15">
        <f>'JP Data Tables'!H62+'JP Data Tables'!H173+'JP Data Tables'!H282</f>
        <v>0</v>
      </c>
      <c r="I824" s="14"/>
      <c r="K824" s="15">
        <f>SUM(L824:Q824)</f>
        <v>167427.23061963604</v>
      </c>
      <c r="L824" s="15">
        <f>'JP Data Tables'!L62+'JP Data Tables'!L173+'JP Data Tables'!L282</f>
        <v>126837.8703528941</v>
      </c>
      <c r="M824" s="15">
        <f>'JP Data Tables'!M62+'JP Data Tables'!M173+'JP Data Tables'!M282</f>
        <v>8774.671591195607</v>
      </c>
      <c r="N824" s="15">
        <f>'JP Data Tables'!N62+'JP Data Tables'!N173+'JP Data Tables'!N282+'JP Data Tables'!M391</f>
        <v>2594.6708218840445</v>
      </c>
      <c r="O824" s="15">
        <f>'JP Data Tables'!O62+'JP Data Tables'!O173+'JP Data Tables'!O282</f>
        <v>15967.91166075613</v>
      </c>
      <c r="P824" s="15">
        <f>'JP Data Tables'!P62+'JP Data Tables'!P173+'JP Data Tables'!P282</f>
        <v>13252.106192906185</v>
      </c>
      <c r="Q824" s="15">
        <f>'JP Data Tables'!Q62+'JP Data Tables'!Q173+'JP Data Tables'!Q282</f>
        <v>0</v>
      </c>
      <c r="S824" s="16">
        <f>L824/C824</f>
        <v>0.16295175697981873</v>
      </c>
      <c r="T824" s="16">
        <f>M824/D824</f>
        <v>0.11555959769212268</v>
      </c>
      <c r="U824" s="16">
        <f>N824/E824</f>
        <v>0.038318182789121386</v>
      </c>
      <c r="V824" s="16">
        <f>O824/F824</f>
        <v>0.06092985929423563</v>
      </c>
      <c r="W824" s="16">
        <f>P824/G824</f>
        <v>0.07277487939763873</v>
      </c>
      <c r="X824" s="16" t="e">
        <f>Q824/H824</f>
        <v>#DIV/0!</v>
      </c>
    </row>
    <row r="825" spans="1:24" s="8" customFormat="1" ht="11.25">
      <c r="A825" s="2">
        <v>1952</v>
      </c>
      <c r="B825" s="15">
        <f>SUM(C825:H825)</f>
        <v>1328553.8434077413</v>
      </c>
      <c r="C825" s="15">
        <f>'JP Data Tables'!C63+'JP Data Tables'!C174+'JP Data Tables'!C283</f>
        <v>704024.5214433077</v>
      </c>
      <c r="D825" s="15">
        <f>'JP Data Tables'!D63+'JP Data Tables'!D174+'JP Data Tables'!D283</f>
        <v>80173.189189972</v>
      </c>
      <c r="E825" s="15">
        <f>'JP Data Tables'!E63+'JP Data Tables'!E174+'JP Data Tables'!E283+'JP Data Tables'!D392</f>
        <v>71470.23403602092</v>
      </c>
      <c r="F825" s="15">
        <f>'JP Data Tables'!F63+'JP Data Tables'!F174+'JP Data Tables'!F283</f>
        <v>279698.2253495702</v>
      </c>
      <c r="G825" s="15">
        <f>'JP Data Tables'!G63+'JP Data Tables'!G174+'JP Data Tables'!G283</f>
        <v>193187.67338887046</v>
      </c>
      <c r="H825" s="15">
        <f>'JP Data Tables'!H63+'JP Data Tables'!H174+'JP Data Tables'!H283</f>
        <v>0</v>
      </c>
      <c r="I825" s="14"/>
      <c r="K825" s="15">
        <f>SUM(L825:Q825)</f>
        <v>176560.32357792597</v>
      </c>
      <c r="L825" s="15">
        <f>'JP Data Tables'!L63+'JP Data Tables'!L174+'JP Data Tables'!L283</f>
        <v>131070.45595379034</v>
      </c>
      <c r="M825" s="15">
        <f>'JP Data Tables'!M63+'JP Data Tables'!M174+'JP Data Tables'!M283</f>
        <v>9406.824246426544</v>
      </c>
      <c r="N825" s="15">
        <f>'JP Data Tables'!N63+'JP Data Tables'!N174+'JP Data Tables'!N283+'JP Data Tables'!M392</f>
        <v>2742.4014238164154</v>
      </c>
      <c r="O825" s="15">
        <f>'JP Data Tables'!O63+'JP Data Tables'!O174+'JP Data Tables'!O283</f>
        <v>17512.36126721595</v>
      </c>
      <c r="P825" s="15">
        <f>'JP Data Tables'!P63+'JP Data Tables'!P174+'JP Data Tables'!P283</f>
        <v>15828.280686676715</v>
      </c>
      <c r="Q825" s="15">
        <f>'JP Data Tables'!Q63+'JP Data Tables'!Q174+'JP Data Tables'!Q283</f>
        <v>0</v>
      </c>
      <c r="S825" s="16">
        <f>L825/C825</f>
        <v>0.1861731402268279</v>
      </c>
      <c r="T825" s="16">
        <f>M825/D825</f>
        <v>0.11733129667745762</v>
      </c>
      <c r="U825" s="16">
        <f>N825/E825</f>
        <v>0.03837123889134389</v>
      </c>
      <c r="V825" s="16">
        <f>O825/F825</f>
        <v>0.06261162810500064</v>
      </c>
      <c r="W825" s="16">
        <f>P825/G825</f>
        <v>0.08193214613033681</v>
      </c>
      <c r="X825" s="16" t="e">
        <f>Q825/H825</f>
        <v>#DIV/0!</v>
      </c>
    </row>
    <row r="826" spans="1:24" s="8" customFormat="1" ht="11.25">
      <c r="A826" s="2">
        <v>1953</v>
      </c>
      <c r="B826" s="15">
        <f>SUM(C826:H826)</f>
        <v>1434941.0927023566</v>
      </c>
      <c r="C826" s="15">
        <f>'JP Data Tables'!C64+'JP Data Tables'!C175+'JP Data Tables'!C284</f>
        <v>735783.6295709608</v>
      </c>
      <c r="D826" s="15">
        <f>'JP Data Tables'!D64+'JP Data Tables'!D175+'JP Data Tables'!D284</f>
        <v>105127.19143602482</v>
      </c>
      <c r="E826" s="15">
        <f>'JP Data Tables'!E64+'JP Data Tables'!E175+'JP Data Tables'!E284+'JP Data Tables'!D393</f>
        <v>78854.89327436153</v>
      </c>
      <c r="F826" s="15">
        <f>'JP Data Tables'!F64+'JP Data Tables'!F175+'JP Data Tables'!F284</f>
        <v>314773.4952204916</v>
      </c>
      <c r="G826" s="15">
        <f>'JP Data Tables'!G64+'JP Data Tables'!G175+'JP Data Tables'!G284</f>
        <v>200401.8832005178</v>
      </c>
      <c r="H826" s="15">
        <f>'JP Data Tables'!H64+'JP Data Tables'!H175+'JP Data Tables'!H284</f>
        <v>0</v>
      </c>
      <c r="I826" s="14"/>
      <c r="K826" s="15">
        <f>SUM(L826:Q826)</f>
        <v>207959.6990647029</v>
      </c>
      <c r="L826" s="15">
        <f>'JP Data Tables'!L64+'JP Data Tables'!L175+'JP Data Tables'!L284</f>
        <v>154242.40618639698</v>
      </c>
      <c r="M826" s="15">
        <f>'JP Data Tables'!M64+'JP Data Tables'!M175+'JP Data Tables'!M284</f>
        <v>12488.290435679824</v>
      </c>
      <c r="N826" s="15">
        <f>'JP Data Tables'!N64+'JP Data Tables'!N175+'JP Data Tables'!N284+'JP Data Tables'!M393</f>
        <v>3024.1998512266937</v>
      </c>
      <c r="O826" s="15">
        <f>'JP Data Tables'!O64+'JP Data Tables'!O175+'JP Data Tables'!O284</f>
        <v>20249.90408748655</v>
      </c>
      <c r="P826" s="15">
        <f>'JP Data Tables'!P64+'JP Data Tables'!P175+'JP Data Tables'!P284</f>
        <v>17954.89850391285</v>
      </c>
      <c r="Q826" s="15">
        <f>'JP Data Tables'!Q64+'JP Data Tables'!Q175+'JP Data Tables'!Q284</f>
        <v>0</v>
      </c>
      <c r="S826" s="16">
        <f>L826/C826</f>
        <v>0.2096301140545034</v>
      </c>
      <c r="T826" s="16">
        <f>M826/D826</f>
        <v>0.11879220081019264</v>
      </c>
      <c r="U826" s="16">
        <f>N826/E826</f>
        <v>0.03835145449635611</v>
      </c>
      <c r="V826" s="16">
        <f>O826/F826</f>
        <v>0.06433166831057982</v>
      </c>
      <c r="W826" s="16">
        <f>P826/G826</f>
        <v>0.08959445997794126</v>
      </c>
      <c r="X826" s="16" t="e">
        <f>Q826/H826</f>
        <v>#DIV/0!</v>
      </c>
    </row>
    <row r="827" spans="1:24" s="8" customFormat="1" ht="11.25">
      <c r="A827" s="2">
        <v>1954</v>
      </c>
      <c r="B827" s="15">
        <f>SUM(C827:H827)</f>
        <v>1431359.0808629373</v>
      </c>
      <c r="C827" s="15">
        <f>'JP Data Tables'!C65+'JP Data Tables'!C176+'JP Data Tables'!C285</f>
        <v>739622.4432665597</v>
      </c>
      <c r="D827" s="15">
        <f>'JP Data Tables'!D65+'JP Data Tables'!D176+'JP Data Tables'!D285</f>
        <v>101866.91490595693</v>
      </c>
      <c r="E827" s="15">
        <f>'JP Data Tables'!E65+'JP Data Tables'!E176+'JP Data Tables'!E285+'JP Data Tables'!D394</f>
        <v>88273.20223649594</v>
      </c>
      <c r="F827" s="15">
        <f>'JP Data Tables'!F65+'JP Data Tables'!F176+'JP Data Tables'!F285</f>
        <v>312197.64655026456</v>
      </c>
      <c r="G827" s="15">
        <f>'JP Data Tables'!G65+'JP Data Tables'!G176+'JP Data Tables'!G285</f>
        <v>189398.87390366016</v>
      </c>
      <c r="H827" s="15">
        <f>'JP Data Tables'!H65+'JP Data Tables'!H176+'JP Data Tables'!H285</f>
        <v>0</v>
      </c>
      <c r="I827" s="14"/>
      <c r="K827" s="15">
        <f>SUM(L827:Q827)</f>
        <v>226666.25754694612</v>
      </c>
      <c r="L827" s="15">
        <f>'JP Data Tables'!L65+'JP Data Tables'!L176+'JP Data Tables'!L285</f>
        <v>171943.48475973253</v>
      </c>
      <c r="M827" s="15">
        <f>'JP Data Tables'!M65+'JP Data Tables'!M176+'JP Data Tables'!M285</f>
        <v>12225.805028667533</v>
      </c>
      <c r="N827" s="15">
        <f>'JP Data Tables'!N65+'JP Data Tables'!N176+'JP Data Tables'!N285+'JP Data Tables'!M394</f>
        <v>3378.808852499459</v>
      </c>
      <c r="O827" s="15">
        <f>'JP Data Tables'!O65+'JP Data Tables'!O176+'JP Data Tables'!O285</f>
        <v>20660.740577472923</v>
      </c>
      <c r="P827" s="15">
        <f>'JP Data Tables'!P65+'JP Data Tables'!P176+'JP Data Tables'!P285</f>
        <v>18457.418328573654</v>
      </c>
      <c r="Q827" s="15">
        <f>'JP Data Tables'!Q65+'JP Data Tables'!Q176+'JP Data Tables'!Q285</f>
        <v>0</v>
      </c>
      <c r="S827" s="16">
        <f>L827/C827</f>
        <v>0.23247467180733472</v>
      </c>
      <c r="T827" s="16">
        <f>M827/D827</f>
        <v>0.12001742705130847</v>
      </c>
      <c r="U827" s="16">
        <f>N827/E827</f>
        <v>0.03827672234487619</v>
      </c>
      <c r="V827" s="16">
        <f>O827/F827</f>
        <v>0.06617839950355454</v>
      </c>
      <c r="W827" s="16">
        <f>P827/G827</f>
        <v>0.09745262972345985</v>
      </c>
      <c r="X827" s="16" t="e">
        <f>Q827/H827</f>
        <v>#DIV/0!</v>
      </c>
    </row>
    <row r="828" spans="1:24" s="8" customFormat="1" ht="11.25">
      <c r="A828" s="2">
        <v>1955</v>
      </c>
      <c r="B828" s="15">
        <f>SUM(C828:H828)</f>
        <v>1616052.7634474644</v>
      </c>
      <c r="C828" s="15">
        <f>'JP Data Tables'!C66+'JP Data Tables'!C177+'JP Data Tables'!C286</f>
        <v>839936.3342303792</v>
      </c>
      <c r="D828" s="15">
        <f>'JP Data Tables'!D66+'JP Data Tables'!D177+'JP Data Tables'!D286</f>
        <v>110272.32457714813</v>
      </c>
      <c r="E828" s="15">
        <f>'JP Data Tables'!E66+'JP Data Tables'!E177+'JP Data Tables'!E286+'JP Data Tables'!D395</f>
        <v>120274.71005096655</v>
      </c>
      <c r="F828" s="15">
        <f>'JP Data Tables'!F66+'JP Data Tables'!F177+'JP Data Tables'!F286</f>
        <v>331959.09802239895</v>
      </c>
      <c r="G828" s="15">
        <f>'JP Data Tables'!G66+'JP Data Tables'!G177+'JP Data Tables'!G286</f>
        <v>213610.29656657146</v>
      </c>
      <c r="H828" s="15">
        <f>'JP Data Tables'!H66+'JP Data Tables'!H177+'JP Data Tables'!H286</f>
        <v>0</v>
      </c>
      <c r="I828" s="14"/>
      <c r="K828" s="15">
        <f>SUM(L828:Q828)</f>
        <v>276401.9782832995</v>
      </c>
      <c r="L828" s="15">
        <f>'JP Data Tables'!L66+'JP Data Tables'!L177+'JP Data Tables'!L286</f>
        <v>213141.9038775329</v>
      </c>
      <c r="M828" s="15">
        <f>'JP Data Tables'!M66+'JP Data Tables'!M177+'JP Data Tables'!M286</f>
        <v>13363.509783156907</v>
      </c>
      <c r="N828" s="15">
        <f>'JP Data Tables'!N66+'JP Data Tables'!N177+'JP Data Tables'!N286+'JP Data Tables'!M395</f>
        <v>4583.282973965914</v>
      </c>
      <c r="O828" s="15">
        <f>'JP Data Tables'!O66+'JP Data Tables'!O177+'JP Data Tables'!O286</f>
        <v>22581.004723718543</v>
      </c>
      <c r="P828" s="15">
        <f>'JP Data Tables'!P66+'JP Data Tables'!P177+'JP Data Tables'!P286</f>
        <v>22732.276924925187</v>
      </c>
      <c r="Q828" s="15">
        <f>'JP Data Tables'!Q66+'JP Data Tables'!Q177+'JP Data Tables'!Q286</f>
        <v>0</v>
      </c>
      <c r="S828" s="16">
        <f>L828/C828</f>
        <v>0.2537595948540928</v>
      </c>
      <c r="T828" s="16">
        <f>M828/D828</f>
        <v>0.12118643398877114</v>
      </c>
      <c r="U828" s="16">
        <f>N828/E828</f>
        <v>0.03810678880060274</v>
      </c>
      <c r="V828" s="16">
        <f>O828/F828</f>
        <v>0.06802345487212672</v>
      </c>
      <c r="W828" s="16">
        <f>P828/G828</f>
        <v>0.10641938750288985</v>
      </c>
      <c r="X828" s="16" t="e">
        <f>Q828/H828</f>
        <v>#DIV/0!</v>
      </c>
    </row>
    <row r="829" spans="1:24" s="8" customFormat="1" ht="11.25">
      <c r="A829" s="2">
        <v>1956</v>
      </c>
      <c r="B829" s="15">
        <f>SUM(C829:H829)</f>
        <v>1818424.8965143817</v>
      </c>
      <c r="C829" s="15">
        <f>'JP Data Tables'!C67+'JP Data Tables'!C178+'JP Data Tables'!C287</f>
        <v>900458.921780046</v>
      </c>
      <c r="D829" s="15">
        <f>'JP Data Tables'!D67+'JP Data Tables'!D178+'JP Data Tables'!D287</f>
        <v>142521.76352580547</v>
      </c>
      <c r="E829" s="15">
        <f>'JP Data Tables'!E67+'JP Data Tables'!E178+'JP Data Tables'!E287+'JP Data Tables'!D396</f>
        <v>132994.79933543238</v>
      </c>
      <c r="F829" s="15">
        <f>'JP Data Tables'!F67+'JP Data Tables'!F178+'JP Data Tables'!F287</f>
        <v>375557.17138255155</v>
      </c>
      <c r="G829" s="15">
        <f>'JP Data Tables'!G67+'JP Data Tables'!G178+'JP Data Tables'!G287</f>
        <v>266892.24049054657</v>
      </c>
      <c r="H829" s="15">
        <f>'JP Data Tables'!H67+'JP Data Tables'!H178+'JP Data Tables'!H287</f>
        <v>0</v>
      </c>
      <c r="I829" s="14"/>
      <c r="K829" s="15">
        <f>SUM(L829:Q829)</f>
        <v>326264.0746608571</v>
      </c>
      <c r="L829" s="15">
        <f>'JP Data Tables'!L67+'JP Data Tables'!L178+'JP Data Tables'!L287</f>
        <v>246371.80073724178</v>
      </c>
      <c r="M829" s="15">
        <f>'JP Data Tables'!M67+'JP Data Tables'!M178+'JP Data Tables'!M287</f>
        <v>17441.132747943757</v>
      </c>
      <c r="N829" s="15">
        <f>'JP Data Tables'!N67+'JP Data Tables'!N178+'JP Data Tables'!N287+'JP Data Tables'!M396</f>
        <v>5077.9077238945865</v>
      </c>
      <c r="O829" s="15">
        <f>'JP Data Tables'!O67+'JP Data Tables'!O178+'JP Data Tables'!O287</f>
        <v>26438.001035355544</v>
      </c>
      <c r="P829" s="15">
        <f>'JP Data Tables'!P67+'JP Data Tables'!P178+'JP Data Tables'!P287</f>
        <v>30935.232416421422</v>
      </c>
      <c r="Q829" s="15">
        <f>'JP Data Tables'!Q67+'JP Data Tables'!Q178+'JP Data Tables'!Q287</f>
        <v>0</v>
      </c>
      <c r="S829" s="16">
        <f>L829/C829</f>
        <v>0.27360692950902066</v>
      </c>
      <c r="T829" s="16">
        <f>M829/D829</f>
        <v>0.12237522408137903</v>
      </c>
      <c r="U829" s="16">
        <f>N829/E829</f>
        <v>0.03818125031406197</v>
      </c>
      <c r="V829" s="16">
        <f>O829/F829</f>
        <v>0.07039674129514933</v>
      </c>
      <c r="W829" s="16">
        <f>P829/G829</f>
        <v>0.11590907386277932</v>
      </c>
      <c r="X829" s="16" t="e">
        <f>Q829/H829</f>
        <v>#DIV/0!</v>
      </c>
    </row>
    <row r="830" spans="1:24" s="8" customFormat="1" ht="11.25">
      <c r="A830" s="2">
        <v>1957</v>
      </c>
      <c r="B830" s="15">
        <f>SUM(C830:H830)</f>
        <v>1896773.156457387</v>
      </c>
      <c r="C830" s="15">
        <f>'JP Data Tables'!C68+'JP Data Tables'!C179+'JP Data Tables'!C288</f>
        <v>900139.6382741977</v>
      </c>
      <c r="D830" s="15">
        <f>'JP Data Tables'!D68+'JP Data Tables'!D179+'JP Data Tables'!D288</f>
        <v>168308.21420101606</v>
      </c>
      <c r="E830" s="15">
        <f>'JP Data Tables'!E68+'JP Data Tables'!E179+'JP Data Tables'!E288+'JP Data Tables'!D397</f>
        <v>129668.57331588797</v>
      </c>
      <c r="F830" s="15">
        <f>'JP Data Tables'!F68+'JP Data Tables'!F179+'JP Data Tables'!F288</f>
        <v>378103.3012908533</v>
      </c>
      <c r="G830" s="15">
        <f>'JP Data Tables'!G68+'JP Data Tables'!G179+'JP Data Tables'!G288</f>
        <v>320553.4293754319</v>
      </c>
      <c r="H830" s="15">
        <f>'JP Data Tables'!H68+'JP Data Tables'!H179+'JP Data Tables'!H288</f>
        <v>0</v>
      </c>
      <c r="I830" s="14"/>
      <c r="K830" s="15">
        <f>SUM(L830:Q830)</f>
        <v>353565.0874938764</v>
      </c>
      <c r="L830" s="15">
        <f>'JP Data Tables'!L68+'JP Data Tables'!L179+'JP Data Tables'!L288</f>
        <v>260867.4612601045</v>
      </c>
      <c r="M830" s="15">
        <f>'JP Data Tables'!M68+'JP Data Tables'!M179+'JP Data Tables'!M288</f>
        <v>20786.978130131087</v>
      </c>
      <c r="N830" s="15">
        <f>'JP Data Tables'!N68+'JP Data Tables'!N179+'JP Data Tables'!N288+'JP Data Tables'!M397</f>
        <v>4929.420140268597</v>
      </c>
      <c r="O830" s="15">
        <f>'JP Data Tables'!O68+'JP Data Tables'!O179+'JP Data Tables'!O288</f>
        <v>27551.767976809973</v>
      </c>
      <c r="P830" s="15">
        <f>'JP Data Tables'!P68+'JP Data Tables'!P179+'JP Data Tables'!P288</f>
        <v>39429.459986562266</v>
      </c>
      <c r="Q830" s="15">
        <f>'JP Data Tables'!Q68+'JP Data Tables'!Q179+'JP Data Tables'!Q288</f>
        <v>0</v>
      </c>
      <c r="S830" s="16">
        <f>L830/C830</f>
        <v>0.28980777000361346</v>
      </c>
      <c r="T830" s="16">
        <f>M830/D830</f>
        <v>0.12350542859010144</v>
      </c>
      <c r="U830" s="16">
        <f>N830/E830</f>
        <v>0.03801553463737082</v>
      </c>
      <c r="V830" s="16">
        <f>O830/F830</f>
        <v>0.07286836132545685</v>
      </c>
      <c r="W830" s="16">
        <f>P830/G830</f>
        <v>0.12300433055227905</v>
      </c>
      <c r="X830" s="16" t="e">
        <f>Q830/H830</f>
        <v>#DIV/0!</v>
      </c>
    </row>
    <row r="831" spans="1:24" s="8" customFormat="1" ht="11.25">
      <c r="A831" s="2">
        <v>1958</v>
      </c>
      <c r="B831" s="15">
        <f>SUM(C831:H831)</f>
        <v>1939427.4015466827</v>
      </c>
      <c r="C831" s="15">
        <f>'JP Data Tables'!C69+'JP Data Tables'!C180+'JP Data Tables'!C289</f>
        <v>908462.7875273153</v>
      </c>
      <c r="D831" s="15">
        <f>'JP Data Tables'!D69+'JP Data Tables'!D180+'JP Data Tables'!D289</f>
        <v>180778.4399443113</v>
      </c>
      <c r="E831" s="15">
        <f>'JP Data Tables'!E69+'JP Data Tables'!E180+'JP Data Tables'!E289+'JP Data Tables'!D398</f>
        <v>128854.86652708237</v>
      </c>
      <c r="F831" s="15">
        <f>'JP Data Tables'!F69+'JP Data Tables'!F180+'JP Data Tables'!F289</f>
        <v>414532.40657282376</v>
      </c>
      <c r="G831" s="15">
        <f>'JP Data Tables'!G69+'JP Data Tables'!G180+'JP Data Tables'!G289</f>
        <v>306798.90097515006</v>
      </c>
      <c r="H831" s="15">
        <f>'JP Data Tables'!H69+'JP Data Tables'!H180+'JP Data Tables'!H289</f>
        <v>0</v>
      </c>
      <c r="I831" s="14"/>
      <c r="K831" s="15">
        <f>SUM(L831:Q831)</f>
        <v>375582.3673659748</v>
      </c>
      <c r="L831" s="15">
        <f>'JP Data Tables'!L69+'JP Data Tables'!L180+'JP Data Tables'!L289</f>
        <v>276953.7382096533</v>
      </c>
      <c r="M831" s="15">
        <f>'JP Data Tables'!M69+'JP Data Tables'!M180+'JP Data Tables'!M289</f>
        <v>22522.508993752876</v>
      </c>
      <c r="N831" s="15">
        <f>'JP Data Tables'!N69+'JP Data Tables'!N180+'JP Data Tables'!N289+'JP Data Tables'!M398</f>
        <v>4893.353359151427</v>
      </c>
      <c r="O831" s="15">
        <f>'JP Data Tables'!O69+'JP Data Tables'!O180+'JP Data Tables'!O289</f>
        <v>31299.55658771418</v>
      </c>
      <c r="P831" s="15">
        <f>'JP Data Tables'!P69+'JP Data Tables'!P180+'JP Data Tables'!P289</f>
        <v>39913.21021570309</v>
      </c>
      <c r="Q831" s="15">
        <f>'JP Data Tables'!Q69+'JP Data Tables'!Q180+'JP Data Tables'!Q289</f>
        <v>0</v>
      </c>
      <c r="S831" s="16">
        <f>L831/C831</f>
        <v>0.30485974991168907</v>
      </c>
      <c r="T831" s="16">
        <f>M831/D831</f>
        <v>0.12458625597549643</v>
      </c>
      <c r="U831" s="16">
        <f>N831/E831</f>
        <v>0.03797569692971554</v>
      </c>
      <c r="V831" s="16">
        <f>O831/F831</f>
        <v>0.07550569289982778</v>
      </c>
      <c r="W831" s="16">
        <f>P831/G831</f>
        <v>0.1300956753392541</v>
      </c>
      <c r="X831" s="16" t="e">
        <f>Q831/H831</f>
        <v>#DIV/0!</v>
      </c>
    </row>
    <row r="832" spans="1:24" s="8" customFormat="1" ht="11.25">
      <c r="A832" s="2">
        <v>1959</v>
      </c>
      <c r="B832" s="15">
        <f>SUM(C832:H832)</f>
        <v>2245479.8888464803</v>
      </c>
      <c r="C832" s="15">
        <f>'JP Data Tables'!C70+'JP Data Tables'!C181+'JP Data Tables'!C290</f>
        <v>980927.5949067249</v>
      </c>
      <c r="D832" s="15">
        <f>'JP Data Tables'!D70+'JP Data Tables'!D181+'JP Data Tables'!D290</f>
        <v>228090.87515814012</v>
      </c>
      <c r="E832" s="15">
        <f>'JP Data Tables'!E70+'JP Data Tables'!E181+'JP Data Tables'!E290+'JP Data Tables'!D399</f>
        <v>127197.87228729884</v>
      </c>
      <c r="F832" s="15">
        <f>'JP Data Tables'!F70+'JP Data Tables'!F181+'JP Data Tables'!F290</f>
        <v>467013.8686308752</v>
      </c>
      <c r="G832" s="15">
        <f>'JP Data Tables'!G70+'JP Data Tables'!G181+'JP Data Tables'!G290</f>
        <v>442249.6778634416</v>
      </c>
      <c r="H832" s="15">
        <f>'JP Data Tables'!H70+'JP Data Tables'!H181+'JP Data Tables'!H290</f>
        <v>0</v>
      </c>
      <c r="I832" s="14"/>
      <c r="K832" s="15">
        <f>SUM(L832:Q832)</f>
        <v>443323.41876912187</v>
      </c>
      <c r="L832" s="15">
        <f>'JP Data Tables'!L70+'JP Data Tables'!L181+'JP Data Tables'!L290</f>
        <v>312275.2211487091</v>
      </c>
      <c r="M832" s="15">
        <f>'JP Data Tables'!M70+'JP Data Tables'!M181+'JP Data Tables'!M290</f>
        <v>28725.428876753645</v>
      </c>
      <c r="N832" s="15">
        <f>'JP Data Tables'!N70+'JP Data Tables'!N181+'JP Data Tables'!N290+'JP Data Tables'!M399</f>
        <v>4834.039271941293</v>
      </c>
      <c r="O832" s="15">
        <f>'JP Data Tables'!O70+'JP Data Tables'!O181+'JP Data Tables'!O290</f>
        <v>36467.08793808452</v>
      </c>
      <c r="P832" s="15">
        <f>'JP Data Tables'!P70+'JP Data Tables'!P181+'JP Data Tables'!P290</f>
        <v>61021.64153363331</v>
      </c>
      <c r="Q832" s="15">
        <f>'JP Data Tables'!Q70+'JP Data Tables'!Q181+'JP Data Tables'!Q290</f>
        <v>0</v>
      </c>
      <c r="S832" s="16">
        <f>L832/C832</f>
        <v>0.31834686145046515</v>
      </c>
      <c r="T832" s="16">
        <f>M832/D832</f>
        <v>0.12593852716307793</v>
      </c>
      <c r="U832" s="16">
        <f>N832/E832</f>
        <v>0.038004089101606686</v>
      </c>
      <c r="V832" s="16">
        <f>O832/F832</f>
        <v>0.07808566380478922</v>
      </c>
      <c r="W832" s="16">
        <f>P832/G832</f>
        <v>0.13798007005553015</v>
      </c>
      <c r="X832" s="16" t="e">
        <f>Q832/H832</f>
        <v>#DIV/0!</v>
      </c>
    </row>
    <row r="833" spans="1:24" s="8" customFormat="1" ht="11.25">
      <c r="A833" s="2">
        <v>1960</v>
      </c>
      <c r="B833" s="15">
        <f>SUM(C833:H833)</f>
        <v>2880673.220959742</v>
      </c>
      <c r="C833" s="15">
        <f>'JP Data Tables'!C71+'JP Data Tables'!C182+'JP Data Tables'!C291</f>
        <v>1237376.3185247318</v>
      </c>
      <c r="D833" s="15">
        <f>'JP Data Tables'!D71+'JP Data Tables'!D182+'JP Data Tables'!D291</f>
        <v>307124.618779553</v>
      </c>
      <c r="E833" s="15">
        <f>'JP Data Tables'!E71+'JP Data Tables'!E182+'JP Data Tables'!E291+'JP Data Tables'!D400</f>
        <v>126333.15854204487</v>
      </c>
      <c r="F833" s="15">
        <f>'JP Data Tables'!F71+'JP Data Tables'!F182+'JP Data Tables'!F291</f>
        <v>555173.5126224316</v>
      </c>
      <c r="G833" s="15">
        <f>'JP Data Tables'!G71+'JP Data Tables'!G182+'JP Data Tables'!G291</f>
        <v>654665.6124909805</v>
      </c>
      <c r="H833" s="15">
        <f>'JP Data Tables'!H71+'JP Data Tables'!H182+'JP Data Tables'!H291</f>
        <v>0</v>
      </c>
      <c r="I833" s="14"/>
      <c r="K833" s="15">
        <f>SUM(L833:Q833)</f>
        <v>593051.9857674983</v>
      </c>
      <c r="L833" s="15">
        <f>'JP Data Tables'!L71+'JP Data Tables'!L182+'JP Data Tables'!L291</f>
        <v>408183.94315965765</v>
      </c>
      <c r="M833" s="15">
        <f>'JP Data Tables'!M71+'JP Data Tables'!M182+'JP Data Tables'!M291</f>
        <v>39130.79838863406</v>
      </c>
      <c r="N833" s="15">
        <f>'JP Data Tables'!N71+'JP Data Tables'!N182+'JP Data Tables'!N291+'JP Data Tables'!M400</f>
        <v>4807.57570730899</v>
      </c>
      <c r="O833" s="15">
        <f>'JP Data Tables'!O71+'JP Data Tables'!O182+'JP Data Tables'!O291</f>
        <v>44912.715533150826</v>
      </c>
      <c r="P833" s="15">
        <f>'JP Data Tables'!P71+'JP Data Tables'!P182+'JP Data Tables'!P291</f>
        <v>96016.9529787467</v>
      </c>
      <c r="Q833" s="15">
        <f>'JP Data Tables'!Q71+'JP Data Tables'!Q182+'JP Data Tables'!Q291</f>
        <v>0</v>
      </c>
      <c r="S833" s="16">
        <f>L833/C833</f>
        <v>0.32987858022555094</v>
      </c>
      <c r="T833" s="16">
        <f>M833/D833</f>
        <v>0.1274101651119061</v>
      </c>
      <c r="U833" s="16">
        <f>N833/E833</f>
        <v>0.03805474162754336</v>
      </c>
      <c r="V833" s="16">
        <f>O833/F833</f>
        <v>0.08089852003385391</v>
      </c>
      <c r="W833" s="16">
        <f>P833/G833</f>
        <v>0.1466656429584035</v>
      </c>
      <c r="X833" s="16" t="e">
        <f>Q833/H833</f>
        <v>#DIV/0!</v>
      </c>
    </row>
    <row r="834" spans="1:24" s="8" customFormat="1" ht="11.25">
      <c r="A834" s="2">
        <v>1961</v>
      </c>
      <c r="B834" s="15">
        <f>SUM(C834:H834)</f>
        <v>3008994.578638077</v>
      </c>
      <c r="C834" s="15">
        <f>'JP Data Tables'!C72+'JP Data Tables'!C183+'JP Data Tables'!C292</f>
        <v>1167198.6843221784</v>
      </c>
      <c r="D834" s="15">
        <f>'JP Data Tables'!D72+'JP Data Tables'!D183+'JP Data Tables'!D292</f>
        <v>379631.44462003297</v>
      </c>
      <c r="E834" s="15">
        <f>'JP Data Tables'!E72+'JP Data Tables'!E183+'JP Data Tables'!E292+'JP Data Tables'!D401</f>
        <v>121994.53688972128</v>
      </c>
      <c r="F834" s="15">
        <f>'JP Data Tables'!F72+'JP Data Tables'!F183+'JP Data Tables'!F292</f>
        <v>631908.5126533156</v>
      </c>
      <c r="G834" s="15">
        <f>'JP Data Tables'!G72+'JP Data Tables'!G183+'JP Data Tables'!G292</f>
        <v>708261.4001528283</v>
      </c>
      <c r="H834" s="15">
        <f>'JP Data Tables'!H72+'JP Data Tables'!H183+'JP Data Tables'!H292</f>
        <v>0</v>
      </c>
      <c r="I834" s="14"/>
      <c r="K834" s="15">
        <f>SUM(L834:Q834)</f>
        <v>610110.8076103871</v>
      </c>
      <c r="L834" s="15">
        <f>'JP Data Tables'!L72+'JP Data Tables'!L183+'JP Data Tables'!L292</f>
        <v>395337.54558268335</v>
      </c>
      <c r="M834" s="15">
        <f>'JP Data Tables'!M72+'JP Data Tables'!M183+'JP Data Tables'!M292</f>
        <v>48829.79117904567</v>
      </c>
      <c r="N834" s="15">
        <f>'JP Data Tables'!N72+'JP Data Tables'!N183+'JP Data Tables'!N292+'JP Data Tables'!M401</f>
        <v>4619.551351875257</v>
      </c>
      <c r="O834" s="15">
        <f>'JP Data Tables'!O72+'JP Data Tables'!O183+'JP Data Tables'!O292</f>
        <v>52992.07751090579</v>
      </c>
      <c r="P834" s="15">
        <f>'JP Data Tables'!P72+'JP Data Tables'!P183+'JP Data Tables'!P292</f>
        <v>108331.84198587699</v>
      </c>
      <c r="Q834" s="15">
        <f>'JP Data Tables'!Q72+'JP Data Tables'!Q183+'JP Data Tables'!Q292</f>
        <v>0</v>
      </c>
      <c r="S834" s="16">
        <f>L834/C834</f>
        <v>0.3387062981588827</v>
      </c>
      <c r="T834" s="16">
        <f>M834/D834</f>
        <v>0.1286242008427901</v>
      </c>
      <c r="U834" s="16">
        <f>N834/E834</f>
        <v>0.03786687067840724</v>
      </c>
      <c r="V834" s="16">
        <f>O834/F834</f>
        <v>0.08386036340671814</v>
      </c>
      <c r="W834" s="16">
        <f>P834/G834</f>
        <v>0.1529546039957863</v>
      </c>
      <c r="X834" s="16" t="e">
        <f>Q834/H834</f>
        <v>#DIV/0!</v>
      </c>
    </row>
    <row r="835" spans="1:24" s="8" customFormat="1" ht="11.25">
      <c r="A835" s="2">
        <v>1962</v>
      </c>
      <c r="B835" s="15">
        <f>SUM(C835:H835)</f>
        <v>3262972.8556240257</v>
      </c>
      <c r="C835" s="15">
        <f>'JP Data Tables'!C73+'JP Data Tables'!C184+'JP Data Tables'!C293</f>
        <v>1190812.8981553263</v>
      </c>
      <c r="D835" s="15">
        <f>'JP Data Tables'!D73+'JP Data Tables'!D184+'JP Data Tables'!D293</f>
        <v>451098.5201235887</v>
      </c>
      <c r="E835" s="15">
        <f>'JP Data Tables'!E73+'JP Data Tables'!E184+'JP Data Tables'!E293+'JP Data Tables'!D402</f>
        <v>128723.47195400757</v>
      </c>
      <c r="F835" s="15">
        <f>'JP Data Tables'!F73+'JP Data Tables'!F184+'JP Data Tables'!F293</f>
        <v>669244.6984313511</v>
      </c>
      <c r="G835" s="15">
        <f>'JP Data Tables'!G73+'JP Data Tables'!G184+'JP Data Tables'!G293</f>
        <v>823093.2669597522</v>
      </c>
      <c r="H835" s="15">
        <f>'JP Data Tables'!H73+'JP Data Tables'!H184+'JP Data Tables'!H293</f>
        <v>0</v>
      </c>
      <c r="I835" s="14"/>
      <c r="K835" s="15">
        <f>SUM(L835:Q835)</f>
        <v>670018.8153447595</v>
      </c>
      <c r="L835" s="15">
        <f>'JP Data Tables'!L73+'JP Data Tables'!L184+'JP Data Tables'!L293</f>
        <v>416317.48018598894</v>
      </c>
      <c r="M835" s="15">
        <f>'JP Data Tables'!M73+'JP Data Tables'!M184+'JP Data Tables'!M293</f>
        <v>58670.68379635675</v>
      </c>
      <c r="N835" s="15">
        <f>'JP Data Tables'!N73+'JP Data Tables'!N184+'JP Data Tables'!N293+'JP Data Tables'!M402</f>
        <v>4893.632411442481</v>
      </c>
      <c r="O835" s="15">
        <f>'JP Data Tables'!O73+'JP Data Tables'!O184+'JP Data Tables'!O293</f>
        <v>58255.03989384235</v>
      </c>
      <c r="P835" s="15">
        <f>'JP Data Tables'!P73+'JP Data Tables'!P184+'JP Data Tables'!P293</f>
        <v>131881.97905712907</v>
      </c>
      <c r="Q835" s="15">
        <f>'JP Data Tables'!Q73+'JP Data Tables'!Q184+'JP Data Tables'!Q293</f>
        <v>0</v>
      </c>
      <c r="S835" s="16">
        <f>L835/C835</f>
        <v>0.3496078022256068</v>
      </c>
      <c r="T835" s="16">
        <f>M835/D835</f>
        <v>0.13006179621312566</v>
      </c>
      <c r="U835" s="16">
        <f>N835/E835</f>
        <v>0.03801662849174048</v>
      </c>
      <c r="V835" s="16">
        <f>O835/F835</f>
        <v>0.08704594900846714</v>
      </c>
      <c r="W835" s="16">
        <f>P835/G835</f>
        <v>0.16022726020376724</v>
      </c>
      <c r="X835" s="16" t="e">
        <f>Q835/H835</f>
        <v>#DIV/0!</v>
      </c>
    </row>
    <row r="836" spans="1:24" s="8" customFormat="1" ht="11.25">
      <c r="A836" s="2">
        <v>1963</v>
      </c>
      <c r="B836" s="15">
        <f>SUM(C836:H836)</f>
        <v>3475724.612298884</v>
      </c>
      <c r="C836" s="15">
        <f>'JP Data Tables'!C74+'JP Data Tables'!C185+'JP Data Tables'!C294</f>
        <v>1263843.695766303</v>
      </c>
      <c r="D836" s="15">
        <f>'JP Data Tables'!D74+'JP Data Tables'!D185+'JP Data Tables'!D294</f>
        <v>512443.8696277261</v>
      </c>
      <c r="E836" s="15">
        <f>'JP Data Tables'!E74+'JP Data Tables'!E185+'JP Data Tables'!E294+'JP Data Tables'!D403</f>
        <v>143700.78389054755</v>
      </c>
      <c r="F836" s="15">
        <f>'JP Data Tables'!F74+'JP Data Tables'!F185+'JP Data Tables'!F294</f>
        <v>673351.651470425</v>
      </c>
      <c r="G836" s="15">
        <f>'JP Data Tables'!G74+'JP Data Tables'!G185+'JP Data Tables'!G294</f>
        <v>882384.6115438826</v>
      </c>
      <c r="H836" s="15">
        <f>'JP Data Tables'!H74+'JP Data Tables'!H185+'JP Data Tables'!H294</f>
        <v>0</v>
      </c>
      <c r="I836" s="14"/>
      <c r="K836" s="15">
        <f>SUM(L836:Q836)</f>
        <v>735557.183514878</v>
      </c>
      <c r="L836" s="15">
        <f>'JP Data Tables'!L74+'JP Data Tables'!L185+'JP Data Tables'!L294</f>
        <v>454276.5548749754</v>
      </c>
      <c r="M836" s="15">
        <f>'JP Data Tables'!M74+'JP Data Tables'!M185+'JP Data Tables'!M294</f>
        <v>67349.22451637742</v>
      </c>
      <c r="N836" s="15">
        <f>'JP Data Tables'!N74+'JP Data Tables'!N185+'JP Data Tables'!N294+'JP Data Tables'!M403</f>
        <v>5494.389236897375</v>
      </c>
      <c r="O836" s="15">
        <f>'JP Data Tables'!O74+'JP Data Tables'!O185+'JP Data Tables'!O294</f>
        <v>60592.32649089723</v>
      </c>
      <c r="P836" s="15">
        <f>'JP Data Tables'!P74+'JP Data Tables'!P185+'JP Data Tables'!P294</f>
        <v>147844.68839573057</v>
      </c>
      <c r="Q836" s="15">
        <f>'JP Data Tables'!Q74+'JP Data Tables'!Q185+'JP Data Tables'!Q294</f>
        <v>0</v>
      </c>
      <c r="S836" s="16">
        <f>L836/C836</f>
        <v>0.3594404564399359</v>
      </c>
      <c r="T836" s="16">
        <f>M836/D836</f>
        <v>0.13142751530095279</v>
      </c>
      <c r="U836" s="16">
        <f>N836/E836</f>
        <v>0.0382349287745172</v>
      </c>
      <c r="V836" s="16">
        <f>O836/F836</f>
        <v>0.08998615561212234</v>
      </c>
      <c r="W836" s="16">
        <f>P836/G836</f>
        <v>0.1675512995824474</v>
      </c>
      <c r="X836" s="16" t="e">
        <f>Q836/H836</f>
        <v>#DIV/0!</v>
      </c>
    </row>
    <row r="837" spans="1:24" s="8" customFormat="1" ht="11.25">
      <c r="A837" s="2">
        <v>1964</v>
      </c>
      <c r="B837" s="15">
        <f>SUM(C837:H837)</f>
        <v>4224493.324705248</v>
      </c>
      <c r="C837" s="15">
        <f>'JP Data Tables'!C75+'JP Data Tables'!C186+'JP Data Tables'!C295</f>
        <v>1442017.1911364356</v>
      </c>
      <c r="D837" s="15">
        <f>'JP Data Tables'!D75+'JP Data Tables'!D186+'JP Data Tables'!D295</f>
        <v>663054.4212876131</v>
      </c>
      <c r="E837" s="15">
        <f>'JP Data Tables'!E75+'JP Data Tables'!E186+'JP Data Tables'!E295+'JP Data Tables'!D404</f>
        <v>154634.2109223033</v>
      </c>
      <c r="F837" s="15">
        <f>'JP Data Tables'!F75+'JP Data Tables'!F186+'JP Data Tables'!F295</f>
        <v>929287.3375375795</v>
      </c>
      <c r="G837" s="15">
        <f>'JP Data Tables'!G75+'JP Data Tables'!G186+'JP Data Tables'!G295</f>
        <v>1035500.1638213161</v>
      </c>
      <c r="H837" s="15">
        <f>'JP Data Tables'!H75+'JP Data Tables'!H186+'JP Data Tables'!H295</f>
        <v>0</v>
      </c>
      <c r="I837" s="14"/>
      <c r="K837" s="15">
        <f>SUM(L837:Q837)</f>
        <v>893198.6220964277</v>
      </c>
      <c r="L837" s="15">
        <f>'JP Data Tables'!L75+'JP Data Tables'!L186+'JP Data Tables'!L295</f>
        <v>531846.6239351372</v>
      </c>
      <c r="M837" s="15">
        <f>'JP Data Tables'!M75+'JP Data Tables'!M186+'JP Data Tables'!M295</f>
        <v>88086.54878729269</v>
      </c>
      <c r="N837" s="15">
        <f>'JP Data Tables'!N75+'JP Data Tables'!N186+'JP Data Tables'!N295+'JP Data Tables'!M404</f>
        <v>5929.428845079449</v>
      </c>
      <c r="O837" s="15">
        <f>'JP Data Tables'!O75+'JP Data Tables'!O186+'JP Data Tables'!O295</f>
        <v>86226.02843081293</v>
      </c>
      <c r="P837" s="15">
        <f>'JP Data Tables'!P75+'JP Data Tables'!P186+'JP Data Tables'!P295</f>
        <v>181109.99209810537</v>
      </c>
      <c r="Q837" s="15">
        <f>'JP Data Tables'!Q75+'JP Data Tables'!Q186+'JP Data Tables'!Q295</f>
        <v>0</v>
      </c>
      <c r="S837" s="16">
        <f>L837/C837</f>
        <v>0.36882127841762796</v>
      </c>
      <c r="T837" s="16">
        <f>M837/D837</f>
        <v>0.13284965149049718</v>
      </c>
      <c r="U837" s="16">
        <f>N837/E837</f>
        <v>0.03834487083882569</v>
      </c>
      <c r="V837" s="16">
        <f>O837/F837</f>
        <v>0.09278726282797976</v>
      </c>
      <c r="W837" s="16">
        <f>P837/G837</f>
        <v>0.17490097870168697</v>
      </c>
      <c r="X837" s="16" t="e">
        <f>Q837/H837</f>
        <v>#DIV/0!</v>
      </c>
    </row>
    <row r="838" spans="1:24" s="8" customFormat="1" ht="11.25">
      <c r="A838" s="2">
        <v>1965</v>
      </c>
      <c r="B838" s="15">
        <f>SUM(C838:H838)</f>
        <v>4471144.553136345</v>
      </c>
      <c r="C838" s="15">
        <f>'JP Data Tables'!C76+'JP Data Tables'!C187+'JP Data Tables'!C296</f>
        <v>1556384.8381505553</v>
      </c>
      <c r="D838" s="15">
        <f>'JP Data Tables'!D76+'JP Data Tables'!D187+'JP Data Tables'!D296</f>
        <v>672680.8394265908</v>
      </c>
      <c r="E838" s="15">
        <f>'JP Data Tables'!E76+'JP Data Tables'!E187+'JP Data Tables'!E296+'JP Data Tables'!D405</f>
        <v>176251.43561803346</v>
      </c>
      <c r="F838" s="15">
        <f>'JP Data Tables'!F76+'JP Data Tables'!F187+'JP Data Tables'!F296</f>
        <v>1005348.8758793598</v>
      </c>
      <c r="G838" s="15">
        <f>'JP Data Tables'!G76+'JP Data Tables'!G187+'JP Data Tables'!G296</f>
        <v>1060478.5640618056</v>
      </c>
      <c r="H838" s="15">
        <f>'JP Data Tables'!H76+'JP Data Tables'!H187+'JP Data Tables'!H296</f>
        <v>0</v>
      </c>
      <c r="I838" s="14"/>
      <c r="K838" s="15">
        <f>SUM(L838:Q838)</f>
        <v>972006.1538165759</v>
      </c>
      <c r="L838" s="15">
        <f>'JP Data Tables'!L76+'JP Data Tables'!L187+'JP Data Tables'!L296</f>
        <v>586501.5515707709</v>
      </c>
      <c r="M838" s="15">
        <f>'JP Data Tables'!M76+'JP Data Tables'!M187+'JP Data Tables'!M296</f>
        <v>90468.37602800348</v>
      </c>
      <c r="N838" s="15">
        <f>'JP Data Tables'!N76+'JP Data Tables'!N187+'JP Data Tables'!N296+'JP Data Tables'!M405</f>
        <v>6761.043626492169</v>
      </c>
      <c r="O838" s="15">
        <f>'JP Data Tables'!O76+'JP Data Tables'!O187+'JP Data Tables'!O296</f>
        <v>95962.96504621966</v>
      </c>
      <c r="P838" s="15">
        <f>'JP Data Tables'!P76+'JP Data Tables'!P187+'JP Data Tables'!P296</f>
        <v>192312.2175450896</v>
      </c>
      <c r="Q838" s="15">
        <f>'JP Data Tables'!Q76+'JP Data Tables'!Q187+'JP Data Tables'!Q296</f>
        <v>0</v>
      </c>
      <c r="S838" s="16">
        <f>L838/C838</f>
        <v>0.37683581669152466</v>
      </c>
      <c r="T838" s="16">
        <f>M838/D838</f>
        <v>0.13448930120429903</v>
      </c>
      <c r="U838" s="16">
        <f>N838/E838</f>
        <v>0.03836021875671123</v>
      </c>
      <c r="V838" s="16">
        <f>O838/F838</f>
        <v>0.09545240199555866</v>
      </c>
      <c r="W838" s="16">
        <f>P838/G838</f>
        <v>0.18134474760951555</v>
      </c>
      <c r="X838" s="16" t="e">
        <f>Q838/H838</f>
        <v>#DIV/0!</v>
      </c>
    </row>
    <row r="839" spans="1:24" s="8" customFormat="1" ht="11.25">
      <c r="A839" s="2">
        <v>1966</v>
      </c>
      <c r="B839" s="15">
        <f>SUM(C839:H839)</f>
        <v>4972771.486363267</v>
      </c>
      <c r="C839" s="15">
        <f>'JP Data Tables'!C77+'JP Data Tables'!C188+'JP Data Tables'!C297</f>
        <v>1716978.4361337447</v>
      </c>
      <c r="D839" s="15">
        <f>'JP Data Tables'!D77+'JP Data Tables'!D188+'JP Data Tables'!D297</f>
        <v>773917.7371014408</v>
      </c>
      <c r="E839" s="15">
        <f>'JP Data Tables'!E77+'JP Data Tables'!E188+'JP Data Tables'!E297+'JP Data Tables'!D406</f>
        <v>170099.23457276323</v>
      </c>
      <c r="F839" s="15">
        <f>'JP Data Tables'!F77+'JP Data Tables'!F188+'JP Data Tables'!F297</f>
        <v>1164361.6066346325</v>
      </c>
      <c r="G839" s="15">
        <f>'JP Data Tables'!G77+'JP Data Tables'!G188+'JP Data Tables'!G297</f>
        <v>1147414.471920686</v>
      </c>
      <c r="H839" s="15">
        <f>'JP Data Tables'!H77+'JP Data Tables'!H188+'JP Data Tables'!H297</f>
        <v>0</v>
      </c>
      <c r="I839" s="14"/>
      <c r="K839" s="15">
        <f>SUM(L839:Q839)</f>
        <v>1095706.929530798</v>
      </c>
      <c r="L839" s="15">
        <f>'JP Data Tables'!L77+'JP Data Tables'!L188+'JP Data Tables'!L297</f>
        <v>656234.1667986106</v>
      </c>
      <c r="M839" s="15">
        <f>'JP Data Tables'!M77+'JP Data Tables'!M188+'JP Data Tables'!M297</f>
        <v>105167.0963696466</v>
      </c>
      <c r="N839" s="15">
        <f>'JP Data Tables'!N77+'JP Data Tables'!N188+'JP Data Tables'!N297+'JP Data Tables'!M406</f>
        <v>6550.362997746005</v>
      </c>
      <c r="O839" s="15">
        <f>'JP Data Tables'!O77+'JP Data Tables'!O188+'JP Data Tables'!O297</f>
        <v>113726.95664410703</v>
      </c>
      <c r="P839" s="15">
        <f>'JP Data Tables'!P77+'JP Data Tables'!P188+'JP Data Tables'!P297</f>
        <v>214028.34672068775</v>
      </c>
      <c r="Q839" s="15">
        <f>'JP Data Tables'!Q77+'JP Data Tables'!Q188+'JP Data Tables'!Q297</f>
        <v>0</v>
      </c>
      <c r="S839" s="16">
        <f>L839/C839</f>
        <v>0.382202917047872</v>
      </c>
      <c r="T839" s="16">
        <f>M839/D839</f>
        <v>0.13588924420252937</v>
      </c>
      <c r="U839" s="16">
        <f>N839/E839</f>
        <v>0.03850906804018545</v>
      </c>
      <c r="V839" s="16">
        <f>O839/F839</f>
        <v>0.09767322796979999</v>
      </c>
      <c r="W839" s="16">
        <f>P839/G839</f>
        <v>0.18653098070344215</v>
      </c>
      <c r="X839" s="16" t="e">
        <f>Q839/H839</f>
        <v>#DIV/0!</v>
      </c>
    </row>
    <row r="840" spans="1:24" s="8" customFormat="1" ht="11.25">
      <c r="A840" s="2">
        <v>1967</v>
      </c>
      <c r="B840" s="15">
        <f>SUM(C840:H840)</f>
        <v>5905953.725023159</v>
      </c>
      <c r="C840" s="15">
        <f>'JP Data Tables'!C78+'JP Data Tables'!C189+'JP Data Tables'!C298</f>
        <v>1997692.1560524392</v>
      </c>
      <c r="D840" s="15">
        <f>'JP Data Tables'!D78+'JP Data Tables'!D189+'JP Data Tables'!D298</f>
        <v>921548.090574601</v>
      </c>
      <c r="E840" s="15">
        <f>'JP Data Tables'!E78+'JP Data Tables'!E189+'JP Data Tables'!E298+'JP Data Tables'!D407</f>
        <v>170825.57703494112</v>
      </c>
      <c r="F840" s="15">
        <f>'JP Data Tables'!F78+'JP Data Tables'!F189+'JP Data Tables'!F298</f>
        <v>1358429.0447437055</v>
      </c>
      <c r="G840" s="15">
        <f>'JP Data Tables'!G78+'JP Data Tables'!G189+'JP Data Tables'!G298</f>
        <v>1457458.8566174721</v>
      </c>
      <c r="H840" s="15">
        <f>'JP Data Tables'!H78+'JP Data Tables'!H189+'JP Data Tables'!H298</f>
        <v>0</v>
      </c>
      <c r="I840" s="14"/>
      <c r="K840" s="15">
        <f>SUM(L840:Q840)</f>
        <v>1322757.891320366</v>
      </c>
      <c r="L840" s="15">
        <f>'JP Data Tables'!L78+'JP Data Tables'!L189+'JP Data Tables'!L298</f>
        <v>773872.6163030089</v>
      </c>
      <c r="M840" s="15">
        <f>'JP Data Tables'!M78+'JP Data Tables'!M189+'JP Data Tables'!M298</f>
        <v>126887.77716138579</v>
      </c>
      <c r="N840" s="15">
        <f>'JP Data Tables'!N78+'JP Data Tables'!N189+'JP Data Tables'!N298+'JP Data Tables'!M407</f>
        <v>6588.4292575804175</v>
      </c>
      <c r="O840" s="15">
        <f>'JP Data Tables'!O78+'JP Data Tables'!O189+'JP Data Tables'!O298</f>
        <v>135396.37164538234</v>
      </c>
      <c r="P840" s="15">
        <f>'JP Data Tables'!P78+'JP Data Tables'!P189+'JP Data Tables'!P298</f>
        <v>280012.6969530084</v>
      </c>
      <c r="Q840" s="15">
        <f>'JP Data Tables'!Q78+'JP Data Tables'!Q189+'JP Data Tables'!Q298</f>
        <v>0</v>
      </c>
      <c r="S840" s="16">
        <f>L840/C840</f>
        <v>0.3873833182747376</v>
      </c>
      <c r="T840" s="16">
        <f>M840/D840</f>
        <v>0.13768980529520614</v>
      </c>
      <c r="U840" s="16">
        <f>N840/E840</f>
        <v>0.038568166266066836</v>
      </c>
      <c r="V840" s="16">
        <f>O840/F840</f>
        <v>0.09967128733685722</v>
      </c>
      <c r="W840" s="16">
        <f>P840/G840</f>
        <v>0.19212391189064018</v>
      </c>
      <c r="X840" s="16" t="e">
        <f>Q840/H840</f>
        <v>#DIV/0!</v>
      </c>
    </row>
    <row r="841" spans="1:24" s="8" customFormat="1" ht="11.25">
      <c r="A841" s="2">
        <v>1968</v>
      </c>
      <c r="B841" s="15">
        <f>SUM(C841:H841)</f>
        <v>6713783.942116842</v>
      </c>
      <c r="C841" s="15">
        <f>'JP Data Tables'!C79+'JP Data Tables'!C190+'JP Data Tables'!C299</f>
        <v>2358637.148634726</v>
      </c>
      <c r="D841" s="15">
        <f>'JP Data Tables'!D79+'JP Data Tables'!D190+'JP Data Tables'!D299</f>
        <v>1050287.6299647845</v>
      </c>
      <c r="E841" s="15">
        <f>'JP Data Tables'!E79+'JP Data Tables'!E190+'JP Data Tables'!E299+'JP Data Tables'!D408</f>
        <v>185518.64015818603</v>
      </c>
      <c r="F841" s="15">
        <f>'JP Data Tables'!F79+'JP Data Tables'!F190+'JP Data Tables'!F299</f>
        <v>1544577.8012197064</v>
      </c>
      <c r="G841" s="15">
        <f>'JP Data Tables'!G79+'JP Data Tables'!G190+'JP Data Tables'!G299</f>
        <v>1574762.7221394386</v>
      </c>
      <c r="H841" s="15">
        <f>'JP Data Tables'!H79+'JP Data Tables'!H190+'JP Data Tables'!H299</f>
        <v>0</v>
      </c>
      <c r="I841" s="14"/>
      <c r="K841" s="15">
        <f>SUM(L841:Q841)</f>
        <v>1543174.1933467486</v>
      </c>
      <c r="L841" s="15">
        <f>'JP Data Tables'!L79+'JP Data Tables'!L190+'JP Data Tables'!L299</f>
        <v>922192.4590924864</v>
      </c>
      <c r="M841" s="15">
        <f>'JP Data Tables'!M79+'JP Data Tables'!M190+'JP Data Tables'!M299</f>
        <v>146602.17844934482</v>
      </c>
      <c r="N841" s="15">
        <f>'JP Data Tables'!N79+'JP Data Tables'!N190+'JP Data Tables'!N299+'JP Data Tables'!M408</f>
        <v>7176.484435707178</v>
      </c>
      <c r="O841" s="15">
        <f>'JP Data Tables'!O79+'JP Data Tables'!O190+'JP Data Tables'!O299</f>
        <v>157004.69460318622</v>
      </c>
      <c r="P841" s="15">
        <f>'JP Data Tables'!P79+'JP Data Tables'!P190+'JP Data Tables'!P299</f>
        <v>310198.37676602416</v>
      </c>
      <c r="Q841" s="15">
        <f>'JP Data Tables'!Q79+'JP Data Tables'!Q190+'JP Data Tables'!Q299</f>
        <v>0</v>
      </c>
      <c r="S841" s="16">
        <f>L841/C841</f>
        <v>0.3909853025194182</v>
      </c>
      <c r="T841" s="16">
        <f>M841/D841</f>
        <v>0.13958288593217108</v>
      </c>
      <c r="U841" s="16">
        <f>N841/E841</f>
        <v>0.03868336049460049</v>
      </c>
      <c r="V841" s="16">
        <f>O841/F841</f>
        <v>0.1016489389393039</v>
      </c>
      <c r="W841" s="16">
        <f>P841/G841</f>
        <v>0.1969810260333032</v>
      </c>
      <c r="X841" s="16" t="e">
        <f>Q841/H841</f>
        <v>#DIV/0!</v>
      </c>
    </row>
    <row r="842" spans="1:24" s="8" customFormat="1" ht="11.25">
      <c r="A842" s="2">
        <v>1969</v>
      </c>
      <c r="B842" s="15">
        <f>SUM(C842:H842)</f>
        <v>7800944.588023689</v>
      </c>
      <c r="C842" s="15">
        <f>'JP Data Tables'!C80+'JP Data Tables'!C191+'JP Data Tables'!C300</f>
        <v>2744802.806528519</v>
      </c>
      <c r="D842" s="15">
        <f>'JP Data Tables'!D80+'JP Data Tables'!D191+'JP Data Tables'!D300</f>
        <v>1226771.4286938708</v>
      </c>
      <c r="E842" s="15">
        <f>'JP Data Tables'!E80+'JP Data Tables'!E191+'JP Data Tables'!E300+'JP Data Tables'!D409</f>
        <v>186631.12075936876</v>
      </c>
      <c r="F842" s="15">
        <f>'JP Data Tables'!F80+'JP Data Tables'!F191+'JP Data Tables'!F300</f>
        <v>1817446.1407731196</v>
      </c>
      <c r="G842" s="15">
        <f>'JP Data Tables'!G80+'JP Data Tables'!G191+'JP Data Tables'!G300</f>
        <v>1825293.09126881</v>
      </c>
      <c r="H842" s="15">
        <f>'JP Data Tables'!H80+'JP Data Tables'!H191+'JP Data Tables'!H300</f>
        <v>0</v>
      </c>
      <c r="I842" s="14"/>
      <c r="K842" s="15">
        <f>SUM(L842:Q842)</f>
        <v>1816182.8003605283</v>
      </c>
      <c r="L842" s="15">
        <f>'JP Data Tables'!L80+'JP Data Tables'!L191+'JP Data Tables'!L300</f>
        <v>1079441.95470089</v>
      </c>
      <c r="M842" s="15">
        <f>'JP Data Tables'!M80+'JP Data Tables'!M191+'JP Data Tables'!M300</f>
        <v>173724.58946915696</v>
      </c>
      <c r="N842" s="15">
        <f>'JP Data Tables'!N80+'JP Data Tables'!N191+'JP Data Tables'!N300+'JP Data Tables'!M409</f>
        <v>7236.78171970023</v>
      </c>
      <c r="O842" s="15">
        <f>'JP Data Tables'!O80+'JP Data Tables'!O191+'JP Data Tables'!O300</f>
        <v>188079.12545378238</v>
      </c>
      <c r="P842" s="15">
        <f>'JP Data Tables'!P80+'JP Data Tables'!P191+'JP Data Tables'!P300</f>
        <v>367700.34901699895</v>
      </c>
      <c r="Q842" s="15">
        <f>'JP Data Tables'!Q80+'JP Data Tables'!Q191+'JP Data Tables'!Q300</f>
        <v>0</v>
      </c>
      <c r="S842" s="16">
        <f>L842/C842</f>
        <v>0.3932675790528322</v>
      </c>
      <c r="T842" s="16">
        <f>M842/D842</f>
        <v>0.14161121249303915</v>
      </c>
      <c r="U842" s="16">
        <f>N842/E842</f>
        <v>0.03877585737177731</v>
      </c>
      <c r="V842" s="16">
        <f>O842/F842</f>
        <v>0.10348539152515177</v>
      </c>
      <c r="W842" s="16">
        <f>P842/G842</f>
        <v>0.20144729127386365</v>
      </c>
      <c r="X842" s="16" t="e">
        <f>Q842/H842</f>
        <v>#DIV/0!</v>
      </c>
    </row>
    <row r="843" spans="1:24" s="8" customFormat="1" ht="11.25">
      <c r="A843" s="2">
        <v>1970</v>
      </c>
      <c r="B843" s="15">
        <f>SUM(C843:H843)</f>
        <v>8275308.7576739425</v>
      </c>
      <c r="C843" s="15">
        <f>'JP Data Tables'!C81+'JP Data Tables'!C192+'JP Data Tables'!C301</f>
        <v>2808094.604085397</v>
      </c>
      <c r="D843" s="15">
        <f>'JP Data Tables'!D81+'JP Data Tables'!D192+'JP Data Tables'!D301</f>
        <v>1279320.3839900463</v>
      </c>
      <c r="E843" s="15">
        <f>'JP Data Tables'!E81+'JP Data Tables'!E192+'JP Data Tables'!E301+'JP Data Tables'!D410</f>
        <v>196786.880897686</v>
      </c>
      <c r="F843" s="15">
        <f>'JP Data Tables'!F81+'JP Data Tables'!F192+'JP Data Tables'!F301</f>
        <v>2077443.9825089916</v>
      </c>
      <c r="G843" s="15">
        <f>'JP Data Tables'!G81+'JP Data Tables'!G192+'JP Data Tables'!G301</f>
        <v>1913662.9061918214</v>
      </c>
      <c r="H843" s="15">
        <f>'JP Data Tables'!H81+'JP Data Tables'!H192+'JP Data Tables'!H301</f>
        <v>0</v>
      </c>
      <c r="I843" s="14"/>
      <c r="K843" s="15">
        <f>SUM(L843:Q843)</f>
        <v>1914779.361200064</v>
      </c>
      <c r="L843" s="15">
        <f>'JP Data Tables'!L81+'JP Data Tables'!L192+'JP Data Tables'!L301</f>
        <v>1110185.755667548</v>
      </c>
      <c r="M843" s="15">
        <f>'JP Data Tables'!M81+'JP Data Tables'!M192+'JP Data Tables'!M301</f>
        <v>184034.12407201543</v>
      </c>
      <c r="N843" s="15">
        <f>'JP Data Tables'!N81+'JP Data Tables'!N192+'JP Data Tables'!N301+'JP Data Tables'!M410</f>
        <v>7652.657024956919</v>
      </c>
      <c r="O843" s="15">
        <f>'JP Data Tables'!O81+'JP Data Tables'!O192+'JP Data Tables'!O301</f>
        <v>218820.83536895952</v>
      </c>
      <c r="P843" s="15">
        <f>'JP Data Tables'!P81+'JP Data Tables'!P192+'JP Data Tables'!P301</f>
        <v>394085.98906658404</v>
      </c>
      <c r="Q843" s="15">
        <f>'JP Data Tables'!Q81+'JP Data Tables'!Q192+'JP Data Tables'!Q301</f>
        <v>0</v>
      </c>
      <c r="S843" s="16">
        <f>L843/C843</f>
        <v>0.3953519778330752</v>
      </c>
      <c r="T843" s="16">
        <f>M843/D843</f>
        <v>0.1438530382030146</v>
      </c>
      <c r="U843" s="16">
        <f>N843/E843</f>
        <v>0.038888044721516316</v>
      </c>
      <c r="V843" s="16">
        <f>O843/F843</f>
        <v>0.10533176211311508</v>
      </c>
      <c r="W843" s="16">
        <f>P843/G843</f>
        <v>0.20593281491295296</v>
      </c>
      <c r="X843" s="16" t="e">
        <f>Q843/H843</f>
        <v>#DIV/0!</v>
      </c>
    </row>
    <row r="844" spans="1:24" s="8" customFormat="1" ht="11.25">
      <c r="A844" s="2">
        <v>1971</v>
      </c>
      <c r="B844" s="15">
        <f>SUM(C844:H844)</f>
        <v>8474155.573369192</v>
      </c>
      <c r="C844" s="15">
        <f>'JP Data Tables'!C82+'JP Data Tables'!C193+'JP Data Tables'!C302</f>
        <v>2835486.2532511624</v>
      </c>
      <c r="D844" s="15">
        <f>'JP Data Tables'!D82+'JP Data Tables'!D193+'JP Data Tables'!D302</f>
        <v>1407283.874041925</v>
      </c>
      <c r="E844" s="15">
        <f>'JP Data Tables'!E82+'JP Data Tables'!E193+'JP Data Tables'!E302+'JP Data Tables'!D411</f>
        <v>228004.73240021584</v>
      </c>
      <c r="F844" s="15">
        <f>'JP Data Tables'!F82+'JP Data Tables'!F193+'JP Data Tables'!F302</f>
        <v>2186290.7041846816</v>
      </c>
      <c r="G844" s="15">
        <f>'JP Data Tables'!G82+'JP Data Tables'!G193+'JP Data Tables'!G302</f>
        <v>1817090.0094912078</v>
      </c>
      <c r="H844" s="15">
        <f>'JP Data Tables'!H82+'JP Data Tables'!H193+'JP Data Tables'!H302</f>
        <v>0</v>
      </c>
      <c r="I844" s="14"/>
      <c r="K844" s="15">
        <f>SUM(L844:Q844)</f>
        <v>1955797.7428563724</v>
      </c>
      <c r="L844" s="15">
        <f>'JP Data Tables'!L82+'JP Data Tables'!L193+'JP Data Tables'!L302</f>
        <v>1125218.782899519</v>
      </c>
      <c r="M844" s="15">
        <f>'JP Data Tables'!M82+'JP Data Tables'!M193+'JP Data Tables'!M302</f>
        <v>205577.25973597416</v>
      </c>
      <c r="N844" s="15">
        <f>'JP Data Tables'!N82+'JP Data Tables'!N193+'JP Data Tables'!N302+'JP Data Tables'!M411</f>
        <v>8924.096832770865</v>
      </c>
      <c r="O844" s="15">
        <f>'JP Data Tables'!O82+'JP Data Tables'!O193+'JP Data Tables'!O302</f>
        <v>233668.26908582996</v>
      </c>
      <c r="P844" s="15">
        <f>'JP Data Tables'!P82+'JP Data Tables'!P193+'JP Data Tables'!P302</f>
        <v>382409.33430227847</v>
      </c>
      <c r="Q844" s="15">
        <f>'JP Data Tables'!Q82+'JP Data Tables'!Q193+'JP Data Tables'!Q302</f>
        <v>0</v>
      </c>
      <c r="S844" s="16">
        <f>L844/C844</f>
        <v>0.39683450470244586</v>
      </c>
      <c r="T844" s="16">
        <f>M844/D844</f>
        <v>0.14608087503022843</v>
      </c>
      <c r="U844" s="16">
        <f>N844/E844</f>
        <v>0.03913996318772205</v>
      </c>
      <c r="V844" s="16">
        <f>O844/F844</f>
        <v>0.10687886502859657</v>
      </c>
      <c r="W844" s="16">
        <f>P844/G844</f>
        <v>0.2104515088987554</v>
      </c>
      <c r="X844" s="16" t="e">
        <f>Q844/H844</f>
        <v>#DIV/0!</v>
      </c>
    </row>
    <row r="845" spans="1:24" s="8" customFormat="1" ht="11.25">
      <c r="A845" s="2">
        <v>1972</v>
      </c>
      <c r="B845" s="15">
        <f>SUM(C845:H845)</f>
        <v>9162626.679303266</v>
      </c>
      <c r="C845" s="15">
        <f>'JP Data Tables'!C83+'JP Data Tables'!C194+'JP Data Tables'!C303</f>
        <v>3212178.509975512</v>
      </c>
      <c r="D845" s="15">
        <f>'JP Data Tables'!D83+'JP Data Tables'!D194+'JP Data Tables'!D303</f>
        <v>1477203.345060746</v>
      </c>
      <c r="E845" s="15">
        <f>'JP Data Tables'!E83+'JP Data Tables'!E194+'JP Data Tables'!E303+'JP Data Tables'!D412</f>
        <v>235801.77663893305</v>
      </c>
      <c r="F845" s="15">
        <f>'JP Data Tables'!F83+'JP Data Tables'!F194+'JP Data Tables'!F303</f>
        <v>2411148.756027021</v>
      </c>
      <c r="G845" s="15">
        <f>'JP Data Tables'!G83+'JP Data Tables'!G194+'JP Data Tables'!G303</f>
        <v>1826294.2916010544</v>
      </c>
      <c r="H845" s="15">
        <f>'JP Data Tables'!H83+'JP Data Tables'!H194+'JP Data Tables'!H303</f>
        <v>0</v>
      </c>
      <c r="I845" s="14"/>
      <c r="K845" s="15">
        <f>SUM(L845:Q845)</f>
        <v>2161854.5516876713</v>
      </c>
      <c r="L845" s="15">
        <f>'JP Data Tables'!L83+'JP Data Tables'!L194+'JP Data Tables'!L303</f>
        <v>1279057.33445395</v>
      </c>
      <c r="M845" s="15">
        <f>'JP Data Tables'!M83+'JP Data Tables'!M194+'JP Data Tables'!M303</f>
        <v>219443.4861776765</v>
      </c>
      <c r="N845" s="15">
        <f>'JP Data Tables'!N83+'JP Data Tables'!N194+'JP Data Tables'!N303+'JP Data Tables'!M412</f>
        <v>9291.471200439597</v>
      </c>
      <c r="O845" s="15">
        <f>'JP Data Tables'!O83+'JP Data Tables'!O194+'JP Data Tables'!O303</f>
        <v>260861.97232233547</v>
      </c>
      <c r="P845" s="15">
        <f>'JP Data Tables'!P83+'JP Data Tables'!P194+'JP Data Tables'!P303</f>
        <v>393200.2875332698</v>
      </c>
      <c r="Q845" s="15">
        <f>'JP Data Tables'!Q83+'JP Data Tables'!Q194+'JP Data Tables'!Q303</f>
        <v>0</v>
      </c>
      <c r="S845" s="16">
        <f>L845/C845</f>
        <v>0.3981899917709433</v>
      </c>
      <c r="T845" s="16">
        <f>M845/D845</f>
        <v>0.14855333689259448</v>
      </c>
      <c r="U845" s="16">
        <f>N845/E845</f>
        <v>0.039403737040823845</v>
      </c>
      <c r="V845" s="16">
        <f>O845/F845</f>
        <v>0.10818991224422492</v>
      </c>
      <c r="W845" s="16">
        <f>P845/G845</f>
        <v>0.2152995217373009</v>
      </c>
      <c r="X845" s="16" t="e">
        <f>Q845/H845</f>
        <v>#DIV/0!</v>
      </c>
    </row>
    <row r="846" spans="1:24" s="8" customFormat="1" ht="11.25">
      <c r="A846" s="2">
        <v>1973</v>
      </c>
      <c r="B846" s="15">
        <f>SUM(C846:H846)</f>
        <v>9805874.20749584</v>
      </c>
      <c r="C846" s="15">
        <f>'JP Data Tables'!C84+'JP Data Tables'!C195+'JP Data Tables'!C304</f>
        <v>3279248.373613406</v>
      </c>
      <c r="D846" s="15">
        <f>'JP Data Tables'!D84+'JP Data Tables'!D195+'JP Data Tables'!D304</f>
        <v>1529042.5255604328</v>
      </c>
      <c r="E846" s="15">
        <f>'JP Data Tables'!E84+'JP Data Tables'!E195+'JP Data Tables'!E304+'JP Data Tables'!D413</f>
        <v>256390.92572693634</v>
      </c>
      <c r="F846" s="15">
        <f>'JP Data Tables'!F84+'JP Data Tables'!F195+'JP Data Tables'!F304</f>
        <v>2737904.940842897</v>
      </c>
      <c r="G846" s="15">
        <f>'JP Data Tables'!G84+'JP Data Tables'!G195+'JP Data Tables'!G304</f>
        <v>2003287.441752167</v>
      </c>
      <c r="H846" s="15">
        <f>'JP Data Tables'!H84+'JP Data Tables'!H195+'JP Data Tables'!H304</f>
        <v>0</v>
      </c>
      <c r="I846" s="14"/>
      <c r="K846" s="15">
        <f>SUM(L846:Q846)</f>
        <v>2293489.262588919</v>
      </c>
      <c r="L846" s="15">
        <f>'JP Data Tables'!L84+'JP Data Tables'!L195+'JP Data Tables'!L304</f>
        <v>1311812.7940555247</v>
      </c>
      <c r="M846" s="15">
        <f>'JP Data Tables'!M84+'JP Data Tables'!M195+'JP Data Tables'!M304</f>
        <v>231254.46754237707</v>
      </c>
      <c r="N846" s="15">
        <f>'JP Data Tables'!N84+'JP Data Tables'!N195+'JP Data Tables'!N304+'JP Data Tables'!M413</f>
        <v>10179.856645897218</v>
      </c>
      <c r="O846" s="15">
        <f>'JP Data Tables'!O84+'JP Data Tables'!O195+'JP Data Tables'!O304</f>
        <v>299516.2476321888</v>
      </c>
      <c r="P846" s="15">
        <f>'JP Data Tables'!P84+'JP Data Tables'!P195+'JP Data Tables'!P304</f>
        <v>440725.8967129312</v>
      </c>
      <c r="Q846" s="15">
        <f>'JP Data Tables'!Q84+'JP Data Tables'!Q195+'JP Data Tables'!Q304</f>
        <v>0</v>
      </c>
      <c r="S846" s="16">
        <f>L846/C846</f>
        <v>0.40003459469891794</v>
      </c>
      <c r="T846" s="16">
        <f>M846/D846</f>
        <v>0.15124135769710947</v>
      </c>
      <c r="U846" s="16">
        <f>N846/E846</f>
        <v>0.039704434222992184</v>
      </c>
      <c r="V846" s="16">
        <f>O846/F846</f>
        <v>0.10939614563096521</v>
      </c>
      <c r="W846" s="16">
        <f>P846/G846</f>
        <v>0.22000132758155372</v>
      </c>
      <c r="X846" s="16" t="e">
        <f>Q846/H846</f>
        <v>#DIV/0!</v>
      </c>
    </row>
    <row r="847" spans="1:24" s="8" customFormat="1" ht="11.25">
      <c r="A847" s="2">
        <v>1974</v>
      </c>
      <c r="B847" s="15">
        <f>SUM(C847:H847)</f>
        <v>9457375.380916908</v>
      </c>
      <c r="C847" s="15">
        <f>'JP Data Tables'!C85+'JP Data Tables'!C196+'JP Data Tables'!C305</f>
        <v>3210989.9547282085</v>
      </c>
      <c r="D847" s="15">
        <f>'JP Data Tables'!D85+'JP Data Tables'!D196+'JP Data Tables'!D305</f>
        <v>1457077.1552728277</v>
      </c>
      <c r="E847" s="15">
        <f>'JP Data Tables'!E85+'JP Data Tables'!E196+'JP Data Tables'!E305+'JP Data Tables'!D414</f>
        <v>301822.5136670966</v>
      </c>
      <c r="F847" s="15">
        <f>'JP Data Tables'!F85+'JP Data Tables'!F196+'JP Data Tables'!F305</f>
        <v>2746547.392353956</v>
      </c>
      <c r="G847" s="15">
        <f>'JP Data Tables'!G85+'JP Data Tables'!G196+'JP Data Tables'!G305</f>
        <v>1740938.3648948208</v>
      </c>
      <c r="H847" s="15">
        <f>'JP Data Tables'!H85+'JP Data Tables'!H196+'JP Data Tables'!H305</f>
        <v>0</v>
      </c>
      <c r="I847" s="14"/>
      <c r="K847" s="15">
        <f>SUM(L847:Q847)</f>
        <v>2220959.1870078277</v>
      </c>
      <c r="L847" s="15">
        <f>'JP Data Tables'!L85+'JP Data Tables'!L196+'JP Data Tables'!L305</f>
        <v>1291294.118157859</v>
      </c>
      <c r="M847" s="15">
        <f>'JP Data Tables'!M85+'JP Data Tables'!M196+'JP Data Tables'!M305</f>
        <v>224273.51995378578</v>
      </c>
      <c r="N847" s="15">
        <f>'JP Data Tables'!N85+'JP Data Tables'!N196+'JP Data Tables'!N305+'JP Data Tables'!M414</f>
        <v>12077.238506318063</v>
      </c>
      <c r="O847" s="15">
        <f>'JP Data Tables'!O85+'JP Data Tables'!O196+'JP Data Tables'!O305</f>
        <v>303502.1334495604</v>
      </c>
      <c r="P847" s="15">
        <f>'JP Data Tables'!P85+'JP Data Tables'!P196+'JP Data Tables'!P305</f>
        <v>389812.1769403046</v>
      </c>
      <c r="Q847" s="15">
        <f>'JP Data Tables'!Q85+'JP Data Tables'!Q196+'JP Data Tables'!Q305</f>
        <v>0</v>
      </c>
      <c r="S847" s="16">
        <f>L847/C847</f>
        <v>0.4021482895816656</v>
      </c>
      <c r="T847" s="16">
        <f>M847/D847</f>
        <v>0.15392014015331404</v>
      </c>
      <c r="U847" s="16">
        <f>N847/E847</f>
        <v>0.04001437255154194</v>
      </c>
      <c r="V847" s="16">
        <f>O847/F847</f>
        <v>0.1105031481686689</v>
      </c>
      <c r="W847" s="16">
        <f>P847/G847</f>
        <v>0.22390923469818252</v>
      </c>
      <c r="X847" s="16" t="e">
        <f>Q847/H847</f>
        <v>#DIV/0!</v>
      </c>
    </row>
    <row r="848" spans="1:24" s="8" customFormat="1" ht="11.25">
      <c r="A848" s="2">
        <v>1975</v>
      </c>
      <c r="B848" s="15">
        <f>SUM(C848:H848)</f>
        <v>9355127.56713815</v>
      </c>
      <c r="C848" s="15">
        <f>'JP Data Tables'!C86+'JP Data Tables'!C197+'JP Data Tables'!C306</f>
        <v>2978991.143138966</v>
      </c>
      <c r="D848" s="15">
        <f>'JP Data Tables'!D86+'JP Data Tables'!D197+'JP Data Tables'!D306</f>
        <v>1389093.2560872945</v>
      </c>
      <c r="E848" s="15">
        <f>'JP Data Tables'!E86+'JP Data Tables'!E197+'JP Data Tables'!E306+'JP Data Tables'!D415</f>
        <v>271379.10348574864</v>
      </c>
      <c r="F848" s="15">
        <f>'JP Data Tables'!F86+'JP Data Tables'!F197+'JP Data Tables'!F306</f>
        <v>2904870.4066237877</v>
      </c>
      <c r="G848" s="15">
        <f>'JP Data Tables'!G86+'JP Data Tables'!G197+'JP Data Tables'!G306</f>
        <v>1810793.6578023518</v>
      </c>
      <c r="H848" s="15">
        <f>'JP Data Tables'!H86+'JP Data Tables'!H197+'JP Data Tables'!H306</f>
        <v>0</v>
      </c>
      <c r="I848" s="14"/>
      <c r="K848" s="15">
        <f>SUM(L848:Q848)</f>
        <v>2170180.9556010375</v>
      </c>
      <c r="L848" s="15">
        <f>'JP Data Tables'!L86+'JP Data Tables'!L197+'JP Data Tables'!L306</f>
        <v>1205572.8407515641</v>
      </c>
      <c r="M848" s="15">
        <f>'JP Data Tables'!M86+'JP Data Tables'!M197+'JP Data Tables'!M306</f>
        <v>217576.53792961818</v>
      </c>
      <c r="N848" s="15">
        <f>'JP Data Tables'!N86+'JP Data Tables'!N197+'JP Data Tables'!N306+'JP Data Tables'!M415</f>
        <v>10959.708544213689</v>
      </c>
      <c r="O848" s="15">
        <f>'JP Data Tables'!O86+'JP Data Tables'!O197+'JP Data Tables'!O306</f>
        <v>323567.86551836214</v>
      </c>
      <c r="P848" s="15">
        <f>'JP Data Tables'!P86+'JP Data Tables'!P197+'JP Data Tables'!P306</f>
        <v>412504.002857279</v>
      </c>
      <c r="Q848" s="15">
        <f>'JP Data Tables'!Q86+'JP Data Tables'!Q197+'JP Data Tables'!Q306</f>
        <v>0</v>
      </c>
      <c r="S848" s="16">
        <f>L848/C848</f>
        <v>0.40469164989904965</v>
      </c>
      <c r="T848" s="16">
        <f>M848/D848</f>
        <v>0.15663205978155367</v>
      </c>
      <c r="U848" s="16">
        <f>N848/E848</f>
        <v>0.04038523380555435</v>
      </c>
      <c r="V848" s="16">
        <f>O848/F848</f>
        <v>0.11138805530895675</v>
      </c>
      <c r="W848" s="16">
        <f>P848/G848</f>
        <v>0.2278028758715168</v>
      </c>
      <c r="X848" s="16" t="e">
        <f>Q848/H848</f>
        <v>#DIV/0!</v>
      </c>
    </row>
    <row r="849" spans="1:24" s="8" customFormat="1" ht="11.25">
      <c r="A849" s="2">
        <v>1976</v>
      </c>
      <c r="B849" s="15">
        <f>SUM(C849:H849)</f>
        <v>9541981.367395345</v>
      </c>
      <c r="C849" s="15">
        <f>'JP Data Tables'!C87+'JP Data Tables'!C198+'JP Data Tables'!C307</f>
        <v>3007725.6523389285</v>
      </c>
      <c r="D849" s="15">
        <f>'JP Data Tables'!D87+'JP Data Tables'!D198+'JP Data Tables'!D307</f>
        <v>1412133.4830499645</v>
      </c>
      <c r="E849" s="15">
        <f>'JP Data Tables'!E87+'JP Data Tables'!E198+'JP Data Tables'!E307+'JP Data Tables'!D416</f>
        <v>315797.25788731594</v>
      </c>
      <c r="F849" s="15">
        <f>'JP Data Tables'!F87+'JP Data Tables'!F198+'JP Data Tables'!F307</f>
        <v>3097729.729838786</v>
      </c>
      <c r="G849" s="15">
        <f>'JP Data Tables'!G87+'JP Data Tables'!G198+'JP Data Tables'!G307</f>
        <v>1708595.2442803502</v>
      </c>
      <c r="H849" s="15">
        <f>'JP Data Tables'!H87+'JP Data Tables'!H198+'JP Data Tables'!H307</f>
        <v>0</v>
      </c>
      <c r="I849" s="14"/>
      <c r="K849" s="15">
        <f>SUM(L849:Q849)</f>
        <v>2217343.8011222547</v>
      </c>
      <c r="L849" s="15">
        <f>'JP Data Tables'!L87+'JP Data Tables'!L198+'JP Data Tables'!L307</f>
        <v>1235788.544161515</v>
      </c>
      <c r="M849" s="15">
        <f>'JP Data Tables'!M87+'JP Data Tables'!M198+'JP Data Tables'!M307</f>
        <v>225802.94331908767</v>
      </c>
      <c r="N849" s="15">
        <f>'JP Data Tables'!N87+'JP Data Tables'!N198+'JP Data Tables'!N307+'JP Data Tables'!M416</f>
        <v>12874.289395231222</v>
      </c>
      <c r="O849" s="15">
        <f>'JP Data Tables'!O87+'JP Data Tables'!O198+'JP Data Tables'!O307</f>
        <v>347476.55435711745</v>
      </c>
      <c r="P849" s="15">
        <f>'JP Data Tables'!P87+'JP Data Tables'!P198+'JP Data Tables'!P307</f>
        <v>395401.46988930344</v>
      </c>
      <c r="Q849" s="15">
        <f>'JP Data Tables'!Q87+'JP Data Tables'!Q198+'JP Data Tables'!Q307</f>
        <v>0</v>
      </c>
      <c r="S849" s="16">
        <f>L849/C849</f>
        <v>0.4108714314420653</v>
      </c>
      <c r="T849" s="16">
        <f>M849/D849</f>
        <v>0.15990198237590988</v>
      </c>
      <c r="U849" s="16">
        <f>N849/E849</f>
        <v>0.04076757816505512</v>
      </c>
      <c r="V849" s="16">
        <f>O849/F849</f>
        <v>0.11217135924095</v>
      </c>
      <c r="W849" s="16">
        <f>P849/G849</f>
        <v>0.23141903924463053</v>
      </c>
      <c r="X849" s="16" t="e">
        <f>Q849/H849</f>
        <v>#DIV/0!</v>
      </c>
    </row>
    <row r="850" spans="1:24" s="8" customFormat="1" ht="11.25">
      <c r="A850" s="2">
        <v>1977</v>
      </c>
      <c r="B850" s="15">
        <f>SUM(C850:H850)</f>
        <v>9827799.866772728</v>
      </c>
      <c r="C850" s="15">
        <f>'JP Data Tables'!C88+'JP Data Tables'!C199+'JP Data Tables'!C308</f>
        <v>2757730.743460317</v>
      </c>
      <c r="D850" s="15">
        <f>'JP Data Tables'!D88+'JP Data Tables'!D199+'JP Data Tables'!D308</f>
        <v>1382244.6506733566</v>
      </c>
      <c r="E850" s="15">
        <f>'JP Data Tables'!E88+'JP Data Tables'!E199+'JP Data Tables'!E308+'JP Data Tables'!D417</f>
        <v>332197.04702725273</v>
      </c>
      <c r="F850" s="15">
        <f>'JP Data Tables'!F88+'JP Data Tables'!F199+'JP Data Tables'!F308</f>
        <v>3134964.5005158205</v>
      </c>
      <c r="G850" s="15">
        <f>'JP Data Tables'!G88+'JP Data Tables'!G199+'JP Data Tables'!G308</f>
        <v>2220662.925095981</v>
      </c>
      <c r="H850" s="15">
        <f>'JP Data Tables'!H88+'JP Data Tables'!H199+'JP Data Tables'!H308</f>
        <v>0</v>
      </c>
      <c r="I850" s="14"/>
      <c r="K850" s="15">
        <f>SUM(L850:Q850)</f>
        <v>2260064.4507839796</v>
      </c>
      <c r="L850" s="15">
        <f>'JP Data Tables'!L88+'JP Data Tables'!L199+'JP Data Tables'!L308</f>
        <v>1146124.2634299702</v>
      </c>
      <c r="M850" s="15">
        <f>'JP Data Tables'!M88+'JP Data Tables'!M199+'JP Data Tables'!M308</f>
        <v>225139.4912143135</v>
      </c>
      <c r="N850" s="15">
        <f>'JP Data Tables'!N88+'JP Data Tables'!N199+'JP Data Tables'!N308+'JP Data Tables'!M417</f>
        <v>13665.669010930247</v>
      </c>
      <c r="O850" s="15">
        <f>'JP Data Tables'!O88+'JP Data Tables'!O199+'JP Data Tables'!O308</f>
        <v>353916.9558422476</v>
      </c>
      <c r="P850" s="15">
        <f>'JP Data Tables'!P88+'JP Data Tables'!P199+'JP Data Tables'!P308</f>
        <v>521218.07128651807</v>
      </c>
      <c r="Q850" s="15">
        <f>'JP Data Tables'!Q88+'JP Data Tables'!Q199+'JP Data Tables'!Q308</f>
        <v>0</v>
      </c>
      <c r="S850" s="16">
        <f>L850/C850</f>
        <v>0.41560412166702254</v>
      </c>
      <c r="T850" s="16">
        <f>M850/D850</f>
        <v>0.1628796256181114</v>
      </c>
      <c r="U850" s="16">
        <f>N850/E850</f>
        <v>0.04113723807367001</v>
      </c>
      <c r="V850" s="16">
        <f>O850/F850</f>
        <v>0.11289344928276375</v>
      </c>
      <c r="W850" s="16">
        <f>P850/G850</f>
        <v>0.23471282624488815</v>
      </c>
      <c r="X850" s="16" t="e">
        <f>Q850/H850</f>
        <v>#DIV/0!</v>
      </c>
    </row>
    <row r="851" spans="1:24" s="8" customFormat="1" ht="11.25">
      <c r="A851" s="2">
        <v>1978</v>
      </c>
      <c r="B851" s="15">
        <f>SUM(C851:H851)</f>
        <v>10274466.204286199</v>
      </c>
      <c r="C851" s="15">
        <f>'JP Data Tables'!C89+'JP Data Tables'!C200+'JP Data Tables'!C309</f>
        <v>2882061.2112344736</v>
      </c>
      <c r="D851" s="15">
        <f>'JP Data Tables'!D89+'JP Data Tables'!D200+'JP Data Tables'!D309</f>
        <v>1384942.6285263938</v>
      </c>
      <c r="E851" s="15">
        <f>'JP Data Tables'!E89+'JP Data Tables'!E200+'JP Data Tables'!E309+'JP Data Tables'!D418</f>
        <v>367027.11655540124</v>
      </c>
      <c r="F851" s="15">
        <f>'JP Data Tables'!F89+'JP Data Tables'!F200+'JP Data Tables'!F309</f>
        <v>3328314.4384125774</v>
      </c>
      <c r="G851" s="15">
        <f>'JP Data Tables'!G89+'JP Data Tables'!G200+'JP Data Tables'!G309</f>
        <v>2312120.8095573513</v>
      </c>
      <c r="H851" s="15">
        <f>'JP Data Tables'!H89+'JP Data Tables'!H200+'JP Data Tables'!H309</f>
        <v>0</v>
      </c>
      <c r="I851" s="14"/>
      <c r="K851" s="15">
        <f>SUM(L851:Q851)</f>
        <v>2381799.856806144</v>
      </c>
      <c r="L851" s="15">
        <f>'JP Data Tables'!L89+'JP Data Tables'!L200+'JP Data Tables'!L309</f>
        <v>1209946.8704016476</v>
      </c>
      <c r="M851" s="15">
        <f>'JP Data Tables'!M89+'JP Data Tables'!M200+'JP Data Tables'!M309</f>
        <v>229674.61397672532</v>
      </c>
      <c r="N851" s="15">
        <f>'JP Data Tables'!N89+'JP Data Tables'!N200+'JP Data Tables'!N309+'JP Data Tables'!M418</f>
        <v>15224.610242462175</v>
      </c>
      <c r="O851" s="15">
        <f>'JP Data Tables'!O89+'JP Data Tables'!O200+'JP Data Tables'!O309</f>
        <v>377185.39858697803</v>
      </c>
      <c r="P851" s="15">
        <f>'JP Data Tables'!P89+'JP Data Tables'!P200+'JP Data Tables'!P309</f>
        <v>549768.363598331</v>
      </c>
      <c r="Q851" s="15">
        <f>'JP Data Tables'!Q89+'JP Data Tables'!Q200+'JP Data Tables'!Q309</f>
        <v>0</v>
      </c>
      <c r="S851" s="16">
        <f>L851/C851</f>
        <v>0.41981997664907017</v>
      </c>
      <c r="T851" s="16">
        <f>M851/D851</f>
        <v>0.16583691572921228</v>
      </c>
      <c r="U851" s="16">
        <f>N851/E851</f>
        <v>0.04148088671307773</v>
      </c>
      <c r="V851" s="16">
        <f>O851/F851</f>
        <v>0.1133262513402654</v>
      </c>
      <c r="W851" s="16">
        <f>P851/G851</f>
        <v>0.23777665999363698</v>
      </c>
      <c r="X851" s="16" t="e">
        <f>Q851/H851</f>
        <v>#DIV/0!</v>
      </c>
    </row>
    <row r="852" spans="1:24" s="8" customFormat="1" ht="11.25">
      <c r="A852" s="2">
        <v>1979</v>
      </c>
      <c r="B852" s="15">
        <f>SUM(C852:H852)</f>
        <v>10452803.237085955</v>
      </c>
      <c r="C852" s="15">
        <f>'JP Data Tables'!C90+'JP Data Tables'!C201+'JP Data Tables'!C310</f>
        <v>2917909.870139492</v>
      </c>
      <c r="D852" s="15">
        <f>'JP Data Tables'!D90+'JP Data Tables'!D201+'JP Data Tables'!D310</f>
        <v>1348833.844884411</v>
      </c>
      <c r="E852" s="15">
        <f>'JP Data Tables'!E90+'JP Data Tables'!E201+'JP Data Tables'!E310+'JP Data Tables'!D419</f>
        <v>367020.63855432044</v>
      </c>
      <c r="F852" s="15">
        <f>'JP Data Tables'!F90+'JP Data Tables'!F201+'JP Data Tables'!F310</f>
        <v>3345625.5400578906</v>
      </c>
      <c r="G852" s="15">
        <f>'JP Data Tables'!G90+'JP Data Tables'!G201+'JP Data Tables'!G310</f>
        <v>2473413.343449841</v>
      </c>
      <c r="H852" s="15">
        <f>'JP Data Tables'!H90+'JP Data Tables'!H201+'JP Data Tables'!H310</f>
        <v>0</v>
      </c>
      <c r="I852" s="14"/>
      <c r="K852" s="15">
        <f>SUM(L852:Q852)</f>
        <v>2455189.59211455</v>
      </c>
      <c r="L852" s="15">
        <f>'JP Data Tables'!L90+'JP Data Tables'!L201+'JP Data Tables'!L310</f>
        <v>1238826.7740980133</v>
      </c>
      <c r="M852" s="15">
        <f>'JP Data Tables'!M90+'JP Data Tables'!M201+'JP Data Tables'!M310</f>
        <v>227710.53053564066</v>
      </c>
      <c r="N852" s="15">
        <f>'JP Data Tables'!N90+'JP Data Tables'!N201+'JP Data Tables'!N310+'JP Data Tables'!M419</f>
        <v>15327.04833783972</v>
      </c>
      <c r="O852" s="15">
        <f>'JP Data Tables'!O90+'JP Data Tables'!O201+'JP Data Tables'!O310</f>
        <v>380255.54997543147</v>
      </c>
      <c r="P852" s="15">
        <f>'JP Data Tables'!P90+'JP Data Tables'!P201+'JP Data Tables'!P310</f>
        <v>593069.689167625</v>
      </c>
      <c r="Q852" s="15">
        <f>'JP Data Tables'!Q90+'JP Data Tables'!Q201+'JP Data Tables'!Q310</f>
        <v>0</v>
      </c>
      <c r="S852" s="16">
        <f>L852/C852</f>
        <v>0.4245596434542341</v>
      </c>
      <c r="T852" s="16">
        <f>M852/D852</f>
        <v>0.16882029717689537</v>
      </c>
      <c r="U852" s="16">
        <f>N852/E852</f>
        <v>0.0417607260404002</v>
      </c>
      <c r="V852" s="16">
        <f>O852/F852</f>
        <v>0.11365753441996135</v>
      </c>
      <c r="W852" s="16">
        <f>P852/G852</f>
        <v>0.2397778320142923</v>
      </c>
      <c r="X852" s="16" t="e">
        <f>Q852/H852</f>
        <v>#DIV/0!</v>
      </c>
    </row>
    <row r="853" spans="1:24" s="8" customFormat="1" ht="11.25">
      <c r="A853" s="2">
        <v>1980</v>
      </c>
      <c r="B853" s="15">
        <f>SUM(C853:H853)</f>
        <v>10779524.387819558</v>
      </c>
      <c r="C853" s="15">
        <f>'JP Data Tables'!C91+'JP Data Tables'!C202+'JP Data Tables'!C311</f>
        <v>3247138.5652126027</v>
      </c>
      <c r="D853" s="15">
        <f>'JP Data Tables'!D91+'JP Data Tables'!D202+'JP Data Tables'!D311</f>
        <v>1475919.3231922837</v>
      </c>
      <c r="E853" s="15">
        <f>'JP Data Tables'!E91+'JP Data Tables'!E202+'JP Data Tables'!E311+'JP Data Tables'!D420</f>
        <v>339139.97955095157</v>
      </c>
      <c r="F853" s="15">
        <f>'JP Data Tables'!F91+'JP Data Tables'!F202+'JP Data Tables'!F311</f>
        <v>3291925.9746199613</v>
      </c>
      <c r="G853" s="15">
        <f>'JP Data Tables'!G91+'JP Data Tables'!G202+'JP Data Tables'!G311</f>
        <v>2425400.545243759</v>
      </c>
      <c r="H853" s="15">
        <f>'JP Data Tables'!H91+'JP Data Tables'!H202+'JP Data Tables'!H311</f>
        <v>0</v>
      </c>
      <c r="I853" s="14"/>
      <c r="K853" s="15">
        <f>SUM(L853:Q853)</f>
        <v>2620582.795717325</v>
      </c>
      <c r="L853" s="15">
        <f>'JP Data Tables'!L91+'JP Data Tables'!L202+'JP Data Tables'!L311</f>
        <v>1393435.184600361</v>
      </c>
      <c r="M853" s="15">
        <f>'JP Data Tables'!M91+'JP Data Tables'!M202+'JP Data Tables'!M311</f>
        <v>253500.2447509378</v>
      </c>
      <c r="N853" s="15">
        <f>'JP Data Tables'!N91+'JP Data Tables'!N202+'JP Data Tables'!N311+'JP Data Tables'!M420</f>
        <v>14251.242780484019</v>
      </c>
      <c r="O853" s="15">
        <f>'JP Data Tables'!O91+'JP Data Tables'!O202+'JP Data Tables'!O311</f>
        <v>374499.2489199472</v>
      </c>
      <c r="P853" s="15">
        <f>'JP Data Tables'!P91+'JP Data Tables'!P202+'JP Data Tables'!P311</f>
        <v>584896.8746655951</v>
      </c>
      <c r="Q853" s="15">
        <f>'JP Data Tables'!Q91+'JP Data Tables'!Q202+'JP Data Tables'!Q311</f>
        <v>0</v>
      </c>
      <c r="S853" s="16">
        <f>L853/C853</f>
        <v>0.4291271088732018</v>
      </c>
      <c r="T853" s="16">
        <f>M853/D853</f>
        <v>0.17175752140885253</v>
      </c>
      <c r="U853" s="16">
        <f>N853/E853</f>
        <v>0.04202171268440189</v>
      </c>
      <c r="V853" s="16">
        <f>O853/F853</f>
        <v>0.11376296180632722</v>
      </c>
      <c r="W853" s="16">
        <f>P853/G853</f>
        <v>0.24115475516511498</v>
      </c>
      <c r="X853" s="16" t="e">
        <f>Q853/H853</f>
        <v>#DIV/0!</v>
      </c>
    </row>
    <row r="854" spans="1:24" s="8" customFormat="1" ht="11.25">
      <c r="A854" s="2">
        <v>1981</v>
      </c>
      <c r="B854" s="15">
        <f>SUM(C854:H854)</f>
        <v>9937804.88895838</v>
      </c>
      <c r="C854" s="15">
        <f>'JP Data Tables'!C92+'JP Data Tables'!C203+'JP Data Tables'!C312</f>
        <v>2723653.05443027</v>
      </c>
      <c r="D854" s="15">
        <f>'JP Data Tables'!D92+'JP Data Tables'!D203+'JP Data Tables'!D312</f>
        <v>1109488.8755152528</v>
      </c>
      <c r="E854" s="15">
        <f>'JP Data Tables'!E92+'JP Data Tables'!E203+'JP Data Tables'!E312+'JP Data Tables'!D421</f>
        <v>396264.3190427363</v>
      </c>
      <c r="F854" s="15">
        <f>'JP Data Tables'!F92+'JP Data Tables'!F203+'JP Data Tables'!F312</f>
        <v>3295608.5174087947</v>
      </c>
      <c r="G854" s="15">
        <f>'JP Data Tables'!G92+'JP Data Tables'!G203+'JP Data Tables'!G312</f>
        <v>2412790.1225613244</v>
      </c>
      <c r="H854" s="15">
        <f>'JP Data Tables'!H92+'JP Data Tables'!H203+'JP Data Tables'!H312</f>
        <v>0</v>
      </c>
      <c r="I854" s="14"/>
      <c r="K854" s="15">
        <f>SUM(L854:Q854)</f>
        <v>2347733.3305813563</v>
      </c>
      <c r="L854" s="15">
        <f>'JP Data Tables'!L92+'JP Data Tables'!L203+'JP Data Tables'!L312</f>
        <v>1177621.5715548045</v>
      </c>
      <c r="M854" s="15">
        <f>'JP Data Tables'!M92+'JP Data Tables'!M203+'JP Data Tables'!M312</f>
        <v>193669.04746473892</v>
      </c>
      <c r="N854" s="15">
        <f>'JP Data Tables'!N92+'JP Data Tables'!N203+'JP Data Tables'!N312+'JP Data Tables'!M421</f>
        <v>16751.714161531178</v>
      </c>
      <c r="O854" s="15">
        <f>'JP Data Tables'!O92+'JP Data Tables'!O203+'JP Data Tables'!O312</f>
        <v>375326.8480975458</v>
      </c>
      <c r="P854" s="15">
        <f>'JP Data Tables'!P92+'JP Data Tables'!P203+'JP Data Tables'!P312</f>
        <v>584364.149302736</v>
      </c>
      <c r="Q854" s="15">
        <f>'JP Data Tables'!Q92+'JP Data Tables'!Q203+'JP Data Tables'!Q312</f>
        <v>0</v>
      </c>
      <c r="S854" s="16">
        <f>L854/C854</f>
        <v>0.43236842138880194</v>
      </c>
      <c r="T854" s="16">
        <f>M854/D854</f>
        <v>0.17455699803641378</v>
      </c>
      <c r="U854" s="16">
        <f>N854/E854</f>
        <v>0.04227409170222197</v>
      </c>
      <c r="V854" s="16">
        <f>O854/F854</f>
        <v>0.11388696385353753</v>
      </c>
      <c r="W854" s="16">
        <f>P854/G854</f>
        <v>0.2421943557537436</v>
      </c>
      <c r="X854" s="16" t="e">
        <f>Q854/H854</f>
        <v>#DIV/0!</v>
      </c>
    </row>
    <row r="855" spans="1:24" s="8" customFormat="1" ht="11.25">
      <c r="A855" s="2">
        <v>1982</v>
      </c>
      <c r="B855" s="15">
        <f>SUM(C855:H855)</f>
        <v>9502169.854465166</v>
      </c>
      <c r="C855" s="15">
        <f>'JP Data Tables'!C93+'JP Data Tables'!C204+'JP Data Tables'!C313</f>
        <v>2532018.3138258047</v>
      </c>
      <c r="D855" s="15">
        <f>'JP Data Tables'!D93+'JP Data Tables'!D204+'JP Data Tables'!D313</f>
        <v>1013768.0570665173</v>
      </c>
      <c r="E855" s="15">
        <f>'JP Data Tables'!E93+'JP Data Tables'!E204+'JP Data Tables'!E313+'JP Data Tables'!D422</f>
        <v>405044.7454520568</v>
      </c>
      <c r="F855" s="15">
        <f>'JP Data Tables'!F93+'JP Data Tables'!F204+'JP Data Tables'!F313</f>
        <v>3242338.6166280764</v>
      </c>
      <c r="G855" s="15">
        <f>'JP Data Tables'!G93+'JP Data Tables'!G204+'JP Data Tables'!G313</f>
        <v>2309000.1214927104</v>
      </c>
      <c r="H855" s="15">
        <f>'JP Data Tables'!H93+'JP Data Tables'!H204+'JP Data Tables'!H313</f>
        <v>0</v>
      </c>
      <c r="I855" s="14"/>
      <c r="K855" s="15">
        <f>SUM(L855:Q855)</f>
        <v>2229983.1646216754</v>
      </c>
      <c r="L855" s="15">
        <f>'JP Data Tables'!L93+'JP Data Tables'!L204+'JP Data Tables'!L313</f>
        <v>1103338.5952830974</v>
      </c>
      <c r="M855" s="15">
        <f>'JP Data Tables'!M93+'JP Data Tables'!M204+'JP Data Tables'!M313</f>
        <v>179863.0014015843</v>
      </c>
      <c r="N855" s="15">
        <f>'JP Data Tables'!N93+'JP Data Tables'!N204+'JP Data Tables'!N313+'JP Data Tables'!M422</f>
        <v>17200.284871734082</v>
      </c>
      <c r="O855" s="15">
        <f>'JP Data Tables'!O93+'JP Data Tables'!O204+'JP Data Tables'!O313</f>
        <v>369911.52950530726</v>
      </c>
      <c r="P855" s="15">
        <f>'JP Data Tables'!P93+'JP Data Tables'!P204+'JP Data Tables'!P313</f>
        <v>559669.7535599526</v>
      </c>
      <c r="Q855" s="15">
        <f>'JP Data Tables'!Q93+'JP Data Tables'!Q204+'JP Data Tables'!Q313</f>
        <v>0</v>
      </c>
      <c r="S855" s="16">
        <f>L855/C855</f>
        <v>0.4357545872628328</v>
      </c>
      <c r="T855" s="16">
        <f>M855/D855</f>
        <v>0.17742026901305571</v>
      </c>
      <c r="U855" s="16">
        <f>N855/E855</f>
        <v>0.042465147529657306</v>
      </c>
      <c r="V855" s="16">
        <f>O855/F855</f>
        <v>0.11408787706757256</v>
      </c>
      <c r="W855" s="16">
        <f>P855/G855</f>
        <v>0.24238619493798041</v>
      </c>
      <c r="X855" s="16" t="e">
        <f>Q855/H855</f>
        <v>#DIV/0!</v>
      </c>
    </row>
    <row r="856" spans="1:24" s="8" customFormat="1" ht="11.25">
      <c r="A856" s="2">
        <v>1983</v>
      </c>
      <c r="B856" s="15">
        <f>SUM(C856:H856)</f>
        <v>10185729.7126061</v>
      </c>
      <c r="C856" s="15">
        <f>'JP Data Tables'!C94+'JP Data Tables'!C205+'JP Data Tables'!C314</f>
        <v>2749874.9033804596</v>
      </c>
      <c r="D856" s="15">
        <f>'JP Data Tables'!D94+'JP Data Tables'!D205+'JP Data Tables'!D314</f>
        <v>1035402.509250904</v>
      </c>
      <c r="E856" s="15">
        <f>'JP Data Tables'!E94+'JP Data Tables'!E205+'JP Data Tables'!E314+'JP Data Tables'!D423</f>
        <v>460949.622291647</v>
      </c>
      <c r="F856" s="15">
        <f>'JP Data Tables'!F94+'JP Data Tables'!F205+'JP Data Tables'!F314</f>
        <v>3470376.77941535</v>
      </c>
      <c r="G856" s="15">
        <f>'JP Data Tables'!G94+'JP Data Tables'!G205+'JP Data Tables'!G314</f>
        <v>2469125.8982677404</v>
      </c>
      <c r="H856" s="15">
        <f>'JP Data Tables'!H94+'JP Data Tables'!H205+'JP Data Tables'!H314</f>
        <v>0</v>
      </c>
      <c r="I856" s="14"/>
      <c r="K856" s="15">
        <f>SUM(L856:Q856)</f>
        <v>2405844.681755317</v>
      </c>
      <c r="L856" s="15">
        <f>'JP Data Tables'!L94+'JP Data Tables'!L205+'JP Data Tables'!L314</f>
        <v>1208839.1182141304</v>
      </c>
      <c r="M856" s="15">
        <f>'JP Data Tables'!M94+'JP Data Tables'!M205+'JP Data Tables'!M314</f>
        <v>186809.1317600431</v>
      </c>
      <c r="N856" s="15">
        <f>'JP Data Tables'!N94+'JP Data Tables'!N205+'JP Data Tables'!N314+'JP Data Tables'!M423</f>
        <v>19648.81828573491</v>
      </c>
      <c r="O856" s="15">
        <f>'JP Data Tables'!O94+'JP Data Tables'!O205+'JP Data Tables'!O314</f>
        <v>396262.5820550563</v>
      </c>
      <c r="P856" s="15">
        <f>'JP Data Tables'!P94+'JP Data Tables'!P205+'JP Data Tables'!P314</f>
        <v>594285.0314403523</v>
      </c>
      <c r="Q856" s="15">
        <f>'JP Data Tables'!Q94+'JP Data Tables'!Q205+'JP Data Tables'!Q314</f>
        <v>0</v>
      </c>
      <c r="S856" s="16">
        <f>L856/C856</f>
        <v>0.4395978583346055</v>
      </c>
      <c r="T856" s="16">
        <f>M856/D856</f>
        <v>0.18042174911783468</v>
      </c>
      <c r="U856" s="16">
        <f>N856/E856</f>
        <v>0.04262682370374723</v>
      </c>
      <c r="V856" s="16">
        <f>O856/F856</f>
        <v>0.11418431116917921</v>
      </c>
      <c r="W856" s="16">
        <f>P856/G856</f>
        <v>0.24068640317501983</v>
      </c>
      <c r="X856" s="16" t="e">
        <f>Q856/H856</f>
        <v>#DIV/0!</v>
      </c>
    </row>
    <row r="857" spans="1:24" s="8" customFormat="1" ht="11.25">
      <c r="A857" s="2">
        <v>1984</v>
      </c>
      <c r="B857" s="15">
        <f>SUM(C857:H857)</f>
        <v>10399450.103869738</v>
      </c>
      <c r="C857" s="15">
        <f>'JP Data Tables'!C95+'JP Data Tables'!C206+'JP Data Tables'!C315</f>
        <v>2740118.0517077623</v>
      </c>
      <c r="D857" s="15">
        <f>'JP Data Tables'!D95+'JP Data Tables'!D206+'JP Data Tables'!D315</f>
        <v>995144.8796457174</v>
      </c>
      <c r="E857" s="15">
        <f>'JP Data Tables'!E95+'JP Data Tables'!E206+'JP Data Tables'!E315+'JP Data Tables'!D424</f>
        <v>495150.8134795793</v>
      </c>
      <c r="F857" s="15">
        <f>'JP Data Tables'!F95+'JP Data Tables'!F206+'JP Data Tables'!F315</f>
        <v>3465951.709328991</v>
      </c>
      <c r="G857" s="15">
        <f>'JP Data Tables'!G95+'JP Data Tables'!G206+'JP Data Tables'!G315</f>
        <v>2703084.649707688</v>
      </c>
      <c r="H857" s="15">
        <f>'JP Data Tables'!H95+'JP Data Tables'!H206+'JP Data Tables'!H315</f>
        <v>0</v>
      </c>
      <c r="I857" s="14"/>
      <c r="K857" s="15">
        <f>SUM(L857:Q857)</f>
        <v>2461363.1422293023</v>
      </c>
      <c r="L857" s="15">
        <f>'JP Data Tables'!L95+'JP Data Tables'!L206+'JP Data Tables'!L315</f>
        <v>1211082.0833874205</v>
      </c>
      <c r="M857" s="15">
        <f>'JP Data Tables'!M95+'JP Data Tables'!M206+'JP Data Tables'!M315</f>
        <v>182458.41587967024</v>
      </c>
      <c r="N857" s="15">
        <f>'JP Data Tables'!N95+'JP Data Tables'!N206+'JP Data Tables'!N315+'JP Data Tables'!M424</f>
        <v>21168.27265449223</v>
      </c>
      <c r="O857" s="15">
        <f>'JP Data Tables'!O95+'JP Data Tables'!O206+'JP Data Tables'!O315</f>
        <v>396322.74493652856</v>
      </c>
      <c r="P857" s="15">
        <f>'JP Data Tables'!P95+'JP Data Tables'!P206+'JP Data Tables'!P315</f>
        <v>650331.6253711908</v>
      </c>
      <c r="Q857" s="15">
        <f>'JP Data Tables'!Q95+'JP Data Tables'!Q206+'JP Data Tables'!Q315</f>
        <v>0</v>
      </c>
      <c r="S857" s="16">
        <f>L857/C857</f>
        <v>0.4419817177703788</v>
      </c>
      <c r="T857" s="16">
        <f>M857/D857</f>
        <v>0.18334859537701428</v>
      </c>
      <c r="U857" s="16">
        <f>N857/E857</f>
        <v>0.04275116202624443</v>
      </c>
      <c r="V857" s="16">
        <f>O857/F857</f>
        <v>0.11434745148634998</v>
      </c>
      <c r="W857" s="16">
        <f>P857/G857</f>
        <v>0.24058870129779983</v>
      </c>
      <c r="X857" s="16" t="e">
        <f>Q857/H857</f>
        <v>#DIV/0!</v>
      </c>
    </row>
    <row r="858" spans="1:24" s="8" customFormat="1" ht="11.25">
      <c r="A858" s="2">
        <v>1985</v>
      </c>
      <c r="B858" s="15">
        <f>SUM(C858:H858)</f>
        <v>10369577.366806364</v>
      </c>
      <c r="C858" s="15">
        <f>'JP Data Tables'!C96+'JP Data Tables'!C207+'JP Data Tables'!C316</f>
        <v>2818471.1738798395</v>
      </c>
      <c r="D858" s="15">
        <f>'JP Data Tables'!D96+'JP Data Tables'!D207+'JP Data Tables'!D316</f>
        <v>907297.0761353294</v>
      </c>
      <c r="E858" s="15">
        <f>'JP Data Tables'!E96+'JP Data Tables'!E207+'JP Data Tables'!E316+'JP Data Tables'!D425</f>
        <v>507248.34546229383</v>
      </c>
      <c r="F858" s="15">
        <f>'JP Data Tables'!F96+'JP Data Tables'!F207+'JP Data Tables'!F316</f>
        <v>3562309.7538089296</v>
      </c>
      <c r="G858" s="15">
        <f>'JP Data Tables'!G96+'JP Data Tables'!G207+'JP Data Tables'!G316</f>
        <v>2574251.017519971</v>
      </c>
      <c r="H858" s="15">
        <f>'JP Data Tables'!H96+'JP Data Tables'!H207+'JP Data Tables'!H316</f>
        <v>0</v>
      </c>
      <c r="I858" s="14"/>
      <c r="K858" s="15">
        <f>SUM(L858:Q858)</f>
        <v>2465480.1337623023</v>
      </c>
      <c r="L858" s="15">
        <f>'JP Data Tables'!L96+'JP Data Tables'!L207+'JP Data Tables'!L316</f>
        <v>1248661.4343402856</v>
      </c>
      <c r="M858" s="15">
        <f>'JP Data Tables'!M96+'JP Data Tables'!M207+'JP Data Tables'!M316</f>
        <v>168717.3967015307</v>
      </c>
      <c r="N858" s="15">
        <f>'JP Data Tables'!N96+'JP Data Tables'!N207+'JP Data Tables'!N316+'JP Data Tables'!M425</f>
        <v>21778.64959993914</v>
      </c>
      <c r="O858" s="15">
        <f>'JP Data Tables'!O96+'JP Data Tables'!O207+'JP Data Tables'!O316</f>
        <v>408020.8039911754</v>
      </c>
      <c r="P858" s="15">
        <f>'JP Data Tables'!P96+'JP Data Tables'!P207+'JP Data Tables'!P316</f>
        <v>618301.8491293713</v>
      </c>
      <c r="Q858" s="15">
        <f>'JP Data Tables'!Q96+'JP Data Tables'!Q207+'JP Data Tables'!Q316</f>
        <v>0</v>
      </c>
      <c r="S858" s="16">
        <f>L858/C858</f>
        <v>0.44302792446921085</v>
      </c>
      <c r="T858" s="16">
        <f>M858/D858</f>
        <v>0.18595606790687527</v>
      </c>
      <c r="U858" s="16">
        <f>N858/E858</f>
        <v>0.04293488543583244</v>
      </c>
      <c r="V858" s="16">
        <f>O858/F858</f>
        <v>0.11453827212945397</v>
      </c>
      <c r="W858" s="16">
        <f>P858/G858</f>
        <v>0.24018708545565315</v>
      </c>
      <c r="X858" s="16" t="e">
        <f>Q858/H858</f>
        <v>#DIV/0!</v>
      </c>
    </row>
    <row r="859" spans="1:24" s="8" customFormat="1" ht="11.25">
      <c r="A859" s="2">
        <v>1986</v>
      </c>
      <c r="B859" s="15">
        <f>SUM(C859:H859)</f>
        <v>10536488.193832342</v>
      </c>
      <c r="C859" s="15">
        <f>'JP Data Tables'!C97+'JP Data Tables'!C208+'JP Data Tables'!C317</f>
        <v>2864322.0483975117</v>
      </c>
      <c r="D859" s="15">
        <f>'JP Data Tables'!D97+'JP Data Tables'!D208+'JP Data Tables'!D317</f>
        <v>926662.4881729324</v>
      </c>
      <c r="E859" s="15">
        <f>'JP Data Tables'!E97+'JP Data Tables'!E208+'JP Data Tables'!E317+'JP Data Tables'!D426</f>
        <v>553069.0971422748</v>
      </c>
      <c r="F859" s="15">
        <f>'JP Data Tables'!F97+'JP Data Tables'!F208+'JP Data Tables'!F317</f>
        <v>3679899.171374241</v>
      </c>
      <c r="G859" s="15">
        <f>'JP Data Tables'!G97+'JP Data Tables'!G208+'JP Data Tables'!G317</f>
        <v>2512535.3887453815</v>
      </c>
      <c r="H859" s="15">
        <f>'JP Data Tables'!H97+'JP Data Tables'!H208+'JP Data Tables'!H317</f>
        <v>0</v>
      </c>
      <c r="I859" s="14"/>
      <c r="K859" s="15">
        <f>SUM(L859:Q859)</f>
        <v>2494778.894106618</v>
      </c>
      <c r="L859" s="15">
        <f>'JP Data Tables'!L97+'JP Data Tables'!L208+'JP Data Tables'!L317</f>
        <v>1270908.1406822682</v>
      </c>
      <c r="M859" s="15">
        <f>'JP Data Tables'!M97+'JP Data Tables'!M208+'JP Data Tables'!M317</f>
        <v>175228.05902750936</v>
      </c>
      <c r="N859" s="15">
        <f>'JP Data Tables'!N97+'JP Data Tables'!N208+'JP Data Tables'!N317+'JP Data Tables'!M426</f>
        <v>23765.54284071903</v>
      </c>
      <c r="O859" s="15">
        <f>'JP Data Tables'!O97+'JP Data Tables'!O208+'JP Data Tables'!O317</f>
        <v>422215.8721916895</v>
      </c>
      <c r="P859" s="15">
        <f>'JP Data Tables'!P97+'JP Data Tables'!P208+'JP Data Tables'!P317</f>
        <v>602661.2793644322</v>
      </c>
      <c r="Q859" s="15">
        <f>'JP Data Tables'!Q97+'JP Data Tables'!Q208+'JP Data Tables'!Q317</f>
        <v>0</v>
      </c>
      <c r="S859" s="16">
        <f>L859/C859</f>
        <v>0.4437029493220907</v>
      </c>
      <c r="T859" s="16">
        <f>M859/D859</f>
        <v>0.18909588039222383</v>
      </c>
      <c r="U859" s="16">
        <f>N859/E859</f>
        <v>0.04297029605074</v>
      </c>
      <c r="V859" s="16">
        <f>O859/F859</f>
        <v>0.11473571761859307</v>
      </c>
      <c r="W859" s="16">
        <f>P859/G859</f>
        <v>0.23986180734567375</v>
      </c>
      <c r="X859" s="16" t="e">
        <f>Q859/H859</f>
        <v>#DIV/0!</v>
      </c>
    </row>
    <row r="860" spans="1:24" s="8" customFormat="1" ht="11.25">
      <c r="A860" s="2">
        <v>1987</v>
      </c>
      <c r="B860" s="15">
        <f>SUM(C860:H860)</f>
        <v>10925475.817608792</v>
      </c>
      <c r="C860" s="15">
        <f>'JP Data Tables'!C98+'JP Data Tables'!C209+'JP Data Tables'!C318</f>
        <v>2920205.530135127</v>
      </c>
      <c r="D860" s="15">
        <f>'JP Data Tables'!D98+'JP Data Tables'!D209+'JP Data Tables'!D318</f>
        <v>935348.906642576</v>
      </c>
      <c r="E860" s="15">
        <f>'JP Data Tables'!E98+'JP Data Tables'!E209+'JP Data Tables'!E318+'JP Data Tables'!D427</f>
        <v>589708.0111013371</v>
      </c>
      <c r="F860" s="15">
        <f>'JP Data Tables'!F98+'JP Data Tables'!F209+'JP Data Tables'!F318</f>
        <v>3850103.067349853</v>
      </c>
      <c r="G860" s="15">
        <f>'JP Data Tables'!G98+'JP Data Tables'!G209+'JP Data Tables'!G318</f>
        <v>2630110.3023799</v>
      </c>
      <c r="H860" s="15">
        <f>'JP Data Tables'!H98+'JP Data Tables'!H209+'JP Data Tables'!H318</f>
        <v>0</v>
      </c>
      <c r="I860" s="14"/>
      <c r="K860" s="15">
        <f>SUM(L860:Q860)</f>
        <v>2574818.823282729</v>
      </c>
      <c r="L860" s="15">
        <f>'JP Data Tables'!L98+'JP Data Tables'!L209+'JP Data Tables'!L318</f>
        <v>1297707.5208586687</v>
      </c>
      <c r="M860" s="15">
        <f>'JP Data Tables'!M98+'JP Data Tables'!M209+'JP Data Tables'!M318</f>
        <v>179861.39731352535</v>
      </c>
      <c r="N860" s="15">
        <f>'JP Data Tables'!N98+'JP Data Tables'!N209+'JP Data Tables'!N318+'JP Data Tables'!M427</f>
        <v>25386.031529492266</v>
      </c>
      <c r="O860" s="15">
        <f>'JP Data Tables'!O98+'JP Data Tables'!O209+'JP Data Tables'!O318</f>
        <v>442251.6883071863</v>
      </c>
      <c r="P860" s="15">
        <f>'JP Data Tables'!P98+'JP Data Tables'!P209+'JP Data Tables'!P318</f>
        <v>629612.1852738559</v>
      </c>
      <c r="Q860" s="15">
        <f>'JP Data Tables'!Q98+'JP Data Tables'!Q209+'JP Data Tables'!Q318</f>
        <v>0</v>
      </c>
      <c r="S860" s="16">
        <f>L860/C860</f>
        <v>0.44438910462532405</v>
      </c>
      <c r="T860" s="16">
        <f>M860/D860</f>
        <v>0.19229337420100884</v>
      </c>
      <c r="U860" s="16">
        <f>N860/E860</f>
        <v>0.043048476621644294</v>
      </c>
      <c r="V860" s="16">
        <f>O860/F860</f>
        <v>0.11486749330365383</v>
      </c>
      <c r="W860" s="16">
        <f>P860/G860</f>
        <v>0.23938622829017497</v>
      </c>
      <c r="X860" s="16" t="e">
        <f>Q860/H860</f>
        <v>#DIV/0!</v>
      </c>
    </row>
    <row r="861" spans="1:24" s="8" customFormat="1" ht="11.25">
      <c r="A861" s="2">
        <v>1988</v>
      </c>
      <c r="B861" s="15">
        <f>SUM(C861:H861)</f>
        <v>11205829.29137297</v>
      </c>
      <c r="C861" s="15">
        <f>'JP Data Tables'!C99+'JP Data Tables'!C210+'JP Data Tables'!C319</f>
        <v>2911477.5815809853</v>
      </c>
      <c r="D861" s="15">
        <f>'JP Data Tables'!D99+'JP Data Tables'!D210+'JP Data Tables'!D319</f>
        <v>933180.2944620858</v>
      </c>
      <c r="E861" s="15">
        <f>'JP Data Tables'!E99+'JP Data Tables'!E210+'JP Data Tables'!E319+'JP Data Tables'!D428</f>
        <v>603510.4123878129</v>
      </c>
      <c r="F861" s="15">
        <f>'JP Data Tables'!F99+'JP Data Tables'!F210+'JP Data Tables'!F319</f>
        <v>4014942.686089638</v>
      </c>
      <c r="G861" s="15">
        <f>'JP Data Tables'!G99+'JP Data Tables'!G210+'JP Data Tables'!G319</f>
        <v>2742718.3168524494</v>
      </c>
      <c r="H861" s="15">
        <f>'JP Data Tables'!H99+'JP Data Tables'!H210+'JP Data Tables'!H319</f>
        <v>0</v>
      </c>
      <c r="I861" s="14"/>
      <c r="K861" s="15">
        <f>SUM(L861:Q861)</f>
        <v>2617181.3054302223</v>
      </c>
      <c r="L861" s="15">
        <f>'JP Data Tables'!L99+'JP Data Tables'!L210+'JP Data Tables'!L319</f>
        <v>1291874.7108590398</v>
      </c>
      <c r="M861" s="15">
        <f>'JP Data Tables'!M99+'JP Data Tables'!M210+'JP Data Tables'!M319</f>
        <v>182292.0330337411</v>
      </c>
      <c r="N861" s="15">
        <f>'JP Data Tables'!N99+'JP Data Tables'!N210+'JP Data Tables'!N319+'JP Data Tables'!M428</f>
        <v>26058.504784138164</v>
      </c>
      <c r="O861" s="15">
        <f>'JP Data Tables'!O99+'JP Data Tables'!O210+'JP Data Tables'!O319</f>
        <v>461326.49856810074</v>
      </c>
      <c r="P861" s="15">
        <f>'JP Data Tables'!P99+'JP Data Tables'!P210+'JP Data Tables'!P319</f>
        <v>655629.5581852028</v>
      </c>
      <c r="Q861" s="15">
        <f>'JP Data Tables'!Q99+'JP Data Tables'!Q210+'JP Data Tables'!Q319</f>
        <v>0</v>
      </c>
      <c r="S861" s="16">
        <f>L861/C861</f>
        <v>0.4437178974112273</v>
      </c>
      <c r="T861" s="16">
        <f>M861/D861</f>
        <v>0.1953449232860408</v>
      </c>
      <c r="U861" s="16">
        <f>N861/E861</f>
        <v>0.043178219048510956</v>
      </c>
      <c r="V861" s="16">
        <f>O861/F861</f>
        <v>0.11490238706680285</v>
      </c>
      <c r="W861" s="16">
        <f>P861/G861</f>
        <v>0.23904370862903812</v>
      </c>
      <c r="X861" s="16" t="e">
        <f>Q861/H861</f>
        <v>#DIV/0!</v>
      </c>
    </row>
    <row r="862" spans="1:24" s="8" customFormat="1" ht="11.25">
      <c r="A862" s="2">
        <v>1989</v>
      </c>
      <c r="B862" s="15">
        <f>SUM(C862:H862)</f>
        <v>11581357.751352305</v>
      </c>
      <c r="C862" s="15">
        <f>'JP Data Tables'!C100+'JP Data Tables'!C211+'JP Data Tables'!C320</f>
        <v>2904722.8298729095</v>
      </c>
      <c r="D862" s="15">
        <f>'JP Data Tables'!D100+'JP Data Tables'!D211+'JP Data Tables'!D320</f>
        <v>918996.2139802126</v>
      </c>
      <c r="E862" s="15">
        <f>'JP Data Tables'!E100+'JP Data Tables'!E211+'JP Data Tables'!E320+'JP Data Tables'!D429</f>
        <v>633627.4402586013</v>
      </c>
      <c r="F862" s="15">
        <f>'JP Data Tables'!F100+'JP Data Tables'!F211+'JP Data Tables'!F320</f>
        <v>4196982.718806141</v>
      </c>
      <c r="G862" s="15">
        <f>'JP Data Tables'!G100+'JP Data Tables'!G211+'JP Data Tables'!G320</f>
        <v>2927028.5484344396</v>
      </c>
      <c r="H862" s="15">
        <f>'JP Data Tables'!H100+'JP Data Tables'!H211+'JP Data Tables'!H320</f>
        <v>0</v>
      </c>
      <c r="I862" s="14"/>
      <c r="K862" s="15">
        <f>SUM(L862:Q862)</f>
        <v>2676896.4238883983</v>
      </c>
      <c r="L862" s="15">
        <f>'JP Data Tables'!L100+'JP Data Tables'!L211+'JP Data Tables'!L320</f>
        <v>1285720.1819102783</v>
      </c>
      <c r="M862" s="15">
        <f>'JP Data Tables'!M100+'JP Data Tables'!M211+'JP Data Tables'!M320</f>
        <v>182388.09252143538</v>
      </c>
      <c r="N862" s="15">
        <f>'JP Data Tables'!N100+'JP Data Tables'!N211+'JP Data Tables'!N320+'JP Data Tables'!M429</f>
        <v>27447.452526298614</v>
      </c>
      <c r="O862" s="15">
        <f>'JP Data Tables'!O100+'JP Data Tables'!O211+'JP Data Tables'!O320</f>
        <v>482385.4424885664</v>
      </c>
      <c r="P862" s="15">
        <f>'JP Data Tables'!P100+'JP Data Tables'!P211+'JP Data Tables'!P320</f>
        <v>698955.2544418195</v>
      </c>
      <c r="Q862" s="15">
        <f>'JP Data Tables'!Q100+'JP Data Tables'!Q211+'JP Data Tables'!Q320</f>
        <v>0</v>
      </c>
      <c r="S862" s="16">
        <f>L862/C862</f>
        <v>0.4426309349338272</v>
      </c>
      <c r="T862" s="16">
        <f>M862/D862</f>
        <v>0.19846446562767067</v>
      </c>
      <c r="U862" s="16">
        <f>N862/E862</f>
        <v>0.04331796696667135</v>
      </c>
      <c r="V862" s="16">
        <f>O862/F862</f>
        <v>0.11493624701551881</v>
      </c>
      <c r="W862" s="16">
        <f>P862/G862</f>
        <v>0.2387934531132828</v>
      </c>
      <c r="X862" s="16" t="e">
        <f>Q862/H862</f>
        <v>#DIV/0!</v>
      </c>
    </row>
    <row r="863" spans="1:24" s="8" customFormat="1" ht="11.25">
      <c r="A863" s="2">
        <v>1990</v>
      </c>
      <c r="B863" s="15">
        <f>SUM(C863:H863)</f>
        <v>11935179.137189526</v>
      </c>
      <c r="C863" s="15">
        <f>'JP Data Tables'!C101+'JP Data Tables'!C212+'JP Data Tables'!C321</f>
        <v>2873379.0131337107</v>
      </c>
      <c r="D863" s="15">
        <f>'JP Data Tables'!D101+'JP Data Tables'!D212+'JP Data Tables'!D321</f>
        <v>898452.145842623</v>
      </c>
      <c r="E863" s="15">
        <f>'JP Data Tables'!E101+'JP Data Tables'!E212+'JP Data Tables'!E321+'JP Data Tables'!D430</f>
        <v>686914.8008150203</v>
      </c>
      <c r="F863" s="15">
        <f>'JP Data Tables'!F101+'JP Data Tables'!F212+'JP Data Tables'!F321</f>
        <v>4327906.301854549</v>
      </c>
      <c r="G863" s="15">
        <f>'JP Data Tables'!G101+'JP Data Tables'!G212+'JP Data Tables'!G321</f>
        <v>3148526.875543625</v>
      </c>
      <c r="H863" s="15">
        <f>'JP Data Tables'!H101+'JP Data Tables'!H212+'JP Data Tables'!H321</f>
        <v>0</v>
      </c>
      <c r="I863" s="14"/>
      <c r="K863" s="15">
        <f>SUM(L863:Q863)</f>
        <v>2730271.265403622</v>
      </c>
      <c r="L863" s="15">
        <f>'JP Data Tables'!L101+'JP Data Tables'!L212+'JP Data Tables'!L321</f>
        <v>1266630.7850388507</v>
      </c>
      <c r="M863" s="15">
        <f>'JP Data Tables'!M101+'JP Data Tables'!M212+'JP Data Tables'!M321</f>
        <v>181300.97781413837</v>
      </c>
      <c r="N863" s="15">
        <f>'JP Data Tables'!N101+'JP Data Tables'!N212+'JP Data Tables'!N321+'JP Data Tables'!M430</f>
        <v>29874.302871369866</v>
      </c>
      <c r="O863" s="15">
        <f>'JP Data Tables'!O101+'JP Data Tables'!O212+'JP Data Tables'!O321</f>
        <v>497535.77944418194</v>
      </c>
      <c r="P863" s="15">
        <f>'JP Data Tables'!P101+'JP Data Tables'!P212+'JP Data Tables'!P321</f>
        <v>754929.4202350809</v>
      </c>
      <c r="Q863" s="15">
        <f>'JP Data Tables'!Q101+'JP Data Tables'!Q212+'JP Data Tables'!Q321</f>
        <v>0</v>
      </c>
      <c r="S863" s="16">
        <f>L863/C863</f>
        <v>0.4408157709962048</v>
      </c>
      <c r="T863" s="16">
        <f>M863/D863</f>
        <v>0.20179258144472825</v>
      </c>
      <c r="U863" s="16">
        <f>N863/E863</f>
        <v>0.04349055055433976</v>
      </c>
      <c r="V863" s="16">
        <f>O863/F863</f>
        <v>0.11495992397778647</v>
      </c>
      <c r="W863" s="16">
        <f>P863/G863</f>
        <v>0.23977226495954068</v>
      </c>
      <c r="X863" s="16" t="e">
        <f>Q863/H863</f>
        <v>#DIV/0!</v>
      </c>
    </row>
    <row r="864" spans="1:24" s="8" customFormat="1" ht="11.25">
      <c r="A864" s="2">
        <v>1991</v>
      </c>
      <c r="B864" s="15">
        <f>SUM(C864:H864)</f>
        <v>12182410.948659513</v>
      </c>
      <c r="C864" s="15">
        <f>'JP Data Tables'!C102+'JP Data Tables'!C213+'JP Data Tables'!C322</f>
        <v>2849260.2936485987</v>
      </c>
      <c r="D864" s="15">
        <f>'JP Data Tables'!D102+'JP Data Tables'!D213+'JP Data Tables'!D322</f>
        <v>868368.1589462262</v>
      </c>
      <c r="E864" s="15">
        <f>'JP Data Tables'!E102+'JP Data Tables'!E213+'JP Data Tables'!E322+'JP Data Tables'!D431</f>
        <v>743162.0894518223</v>
      </c>
      <c r="F864" s="15">
        <f>'JP Data Tables'!F102+'JP Data Tables'!F213+'JP Data Tables'!F322</f>
        <v>4481698.252793667</v>
      </c>
      <c r="G864" s="15">
        <f>'JP Data Tables'!G102+'JP Data Tables'!G213+'JP Data Tables'!G322</f>
        <v>3239922.1538191987</v>
      </c>
      <c r="H864" s="15">
        <f>'JP Data Tables'!H102+'JP Data Tables'!H213+'JP Data Tables'!H322</f>
        <v>0</v>
      </c>
      <c r="I864" s="14"/>
      <c r="K864" s="15">
        <f>SUM(L864:Q864)</f>
        <v>2751921.725138831</v>
      </c>
      <c r="L864" s="15">
        <f>'JP Data Tables'!L102+'JP Data Tables'!L213+'JP Data Tables'!L322</f>
        <v>1247399.0043107125</v>
      </c>
      <c r="M864" s="15">
        <f>'JP Data Tables'!M102+'JP Data Tables'!M213+'JP Data Tables'!M322</f>
        <v>177858.75288480936</v>
      </c>
      <c r="N864" s="15">
        <f>'JP Data Tables'!N102+'JP Data Tables'!N213+'JP Data Tables'!N322+'JP Data Tables'!M431</f>
        <v>32459.35083183139</v>
      </c>
      <c r="O864" s="15">
        <f>'JP Data Tables'!O102+'JP Data Tables'!O213+'JP Data Tables'!O322</f>
        <v>515046.2347591449</v>
      </c>
      <c r="P864" s="15">
        <f>'JP Data Tables'!P102+'JP Data Tables'!P213+'JP Data Tables'!P322</f>
        <v>779158.3823523326</v>
      </c>
      <c r="Q864" s="15">
        <f>'JP Data Tables'!Q102+'JP Data Tables'!Q213+'JP Data Tables'!Q322</f>
        <v>0</v>
      </c>
      <c r="S864" s="16">
        <f>L864/C864</f>
        <v>0.43779748978755645</v>
      </c>
      <c r="T864" s="16">
        <f>M864/D864</f>
        <v>0.2048195238994516</v>
      </c>
      <c r="U864" s="16">
        <f>N864/E864</f>
        <v>0.04367735019391845</v>
      </c>
      <c r="V864" s="16">
        <f>O864/F864</f>
        <v>0.1149221133837136</v>
      </c>
      <c r="W864" s="16">
        <f>P864/G864</f>
        <v>0.24048676028646734</v>
      </c>
      <c r="X864" s="16" t="e">
        <f>Q864/H864</f>
        <v>#DIV/0!</v>
      </c>
    </row>
    <row r="865" spans="1:24" s="8" customFormat="1" ht="11.25">
      <c r="A865" s="2">
        <v>1992</v>
      </c>
      <c r="B865" s="15">
        <f>SUM(C865:H865)</f>
        <v>12215414.089935362</v>
      </c>
      <c r="C865" s="15">
        <f>'JP Data Tables'!C103+'JP Data Tables'!C214+'JP Data Tables'!C323</f>
        <v>2700916.09955738</v>
      </c>
      <c r="D865" s="15">
        <f>'JP Data Tables'!D103+'JP Data Tables'!D214+'JP Data Tables'!D323</f>
        <v>824941.1960948205</v>
      </c>
      <c r="E865" s="15">
        <f>'JP Data Tables'!E103+'JP Data Tables'!E214+'JP Data Tables'!E323+'JP Data Tables'!D432</f>
        <v>786019.1716749222</v>
      </c>
      <c r="F865" s="15">
        <f>'JP Data Tables'!F103+'JP Data Tables'!F214+'JP Data Tables'!F323</f>
        <v>4577416.536957489</v>
      </c>
      <c r="G865" s="15">
        <f>'JP Data Tables'!G103+'JP Data Tables'!G214+'JP Data Tables'!G323</f>
        <v>3326121.0856507495</v>
      </c>
      <c r="H865" s="15">
        <f>'JP Data Tables'!H103+'JP Data Tables'!H214+'JP Data Tables'!H323</f>
        <v>0</v>
      </c>
      <c r="I865" s="14"/>
      <c r="K865" s="15">
        <f>SUM(L865:Q865)</f>
        <v>2704545.121338837</v>
      </c>
      <c r="L865" s="15">
        <f>'JP Data Tables'!L103+'JP Data Tables'!L214+'JP Data Tables'!L323</f>
        <v>1170859.2539399324</v>
      </c>
      <c r="M865" s="15">
        <f>'JP Data Tables'!M103+'JP Data Tables'!M214+'JP Data Tables'!M323</f>
        <v>171474.33536809974</v>
      </c>
      <c r="N865" s="15">
        <f>'JP Data Tables'!N103+'JP Data Tables'!N214+'JP Data Tables'!N323+'JP Data Tables'!M432</f>
        <v>34495.21425457168</v>
      </c>
      <c r="O865" s="15">
        <f>'JP Data Tables'!O103+'JP Data Tables'!O214+'JP Data Tables'!O323</f>
        <v>525236.5213024082</v>
      </c>
      <c r="P865" s="15">
        <f>'JP Data Tables'!P103+'JP Data Tables'!P214+'JP Data Tables'!P323</f>
        <v>802479.7964738247</v>
      </c>
      <c r="Q865" s="15">
        <f>'JP Data Tables'!Q103+'JP Data Tables'!Q214+'JP Data Tables'!Q323</f>
        <v>0</v>
      </c>
      <c r="S865" s="16">
        <f>L865/C865</f>
        <v>0.4335044891367822</v>
      </c>
      <c r="T865" s="16">
        <f>M865/D865</f>
        <v>0.20786249514491467</v>
      </c>
      <c r="U865" s="16">
        <f>N865/E865</f>
        <v>0.04388597059416005</v>
      </c>
      <c r="V865" s="16">
        <f>O865/F865</f>
        <v>0.11474518804695052</v>
      </c>
      <c r="W865" s="16">
        <f>P865/G865</f>
        <v>0.24126595990020036</v>
      </c>
      <c r="X865" s="16" t="e">
        <f>Q865/H865</f>
        <v>#DIV/0!</v>
      </c>
    </row>
    <row r="866" spans="1:24" s="8" customFormat="1" ht="11.25">
      <c r="A866" s="2">
        <v>1993</v>
      </c>
      <c r="B866" s="15">
        <f>SUM(C866:H866)</f>
        <v>12221823.374074047</v>
      </c>
      <c r="C866" s="15">
        <f>'JP Data Tables'!C104+'JP Data Tables'!C215+'JP Data Tables'!C324</f>
        <v>2692534.3016306423</v>
      </c>
      <c r="D866" s="15">
        <f>'JP Data Tables'!D104+'JP Data Tables'!D215+'JP Data Tables'!D324</f>
        <v>804643.0310134932</v>
      </c>
      <c r="E866" s="15">
        <f>'JP Data Tables'!E104+'JP Data Tables'!E215+'JP Data Tables'!E324+'JP Data Tables'!D433</f>
        <v>827562.5955477415</v>
      </c>
      <c r="F866" s="15">
        <f>'JP Data Tables'!F104+'JP Data Tables'!F215+'JP Data Tables'!F324</f>
        <v>4696036.09776229</v>
      </c>
      <c r="G866" s="15">
        <f>'JP Data Tables'!G104+'JP Data Tables'!G215+'JP Data Tables'!G324</f>
        <v>3201047.3481198796</v>
      </c>
      <c r="H866" s="15">
        <f>'JP Data Tables'!H104+'JP Data Tables'!H215+'JP Data Tables'!H324</f>
        <v>0</v>
      </c>
      <c r="I866" s="14"/>
      <c r="K866" s="15">
        <f>SUM(L866:Q866)</f>
        <v>2680516.56109385</v>
      </c>
      <c r="L866" s="15">
        <f>'JP Data Tables'!L104+'JP Data Tables'!L215+'JP Data Tables'!L324</f>
        <v>1154562.6131637655</v>
      </c>
      <c r="M866" s="15">
        <f>'JP Data Tables'!M104+'JP Data Tables'!M215+'JP Data Tables'!M324</f>
        <v>169447.23138026235</v>
      </c>
      <c r="N866" s="15">
        <f>'JP Data Tables'!N104+'JP Data Tables'!N215+'JP Data Tables'!N324+'JP Data Tables'!M433</f>
        <v>36512.78676169561</v>
      </c>
      <c r="O866" s="15">
        <f>'JP Data Tables'!O104+'JP Data Tables'!O215+'JP Data Tables'!O324</f>
        <v>539181.791395445</v>
      </c>
      <c r="P866" s="15">
        <f>'JP Data Tables'!P104+'JP Data Tables'!P215+'JP Data Tables'!P324</f>
        <v>780812.1383926818</v>
      </c>
      <c r="Q866" s="15">
        <f>'JP Data Tables'!Q104+'JP Data Tables'!Q215+'JP Data Tables'!Q324</f>
        <v>0</v>
      </c>
      <c r="S866" s="16">
        <f>L866/C866</f>
        <v>0.4288014501670578</v>
      </c>
      <c r="T866" s="16">
        <f>M866/D866</f>
        <v>0.21058683770222186</v>
      </c>
      <c r="U866" s="16">
        <f>N866/E866</f>
        <v>0.044120876122402286</v>
      </c>
      <c r="V866" s="16">
        <f>O866/F866</f>
        <v>0.11481636430613698</v>
      </c>
      <c r="W866" s="16">
        <f>P866/G866</f>
        <v>0.2439239578418883</v>
      </c>
      <c r="X866" s="16" t="e">
        <f>Q866/H866</f>
        <v>#DIV/0!</v>
      </c>
    </row>
    <row r="867" spans="1:24" s="8" customFormat="1" ht="11.25">
      <c r="A867" s="2">
        <v>1994</v>
      </c>
      <c r="B867" s="15">
        <f>SUM(C867:H867)</f>
        <v>12791872.956917323</v>
      </c>
      <c r="C867" s="15">
        <f>'JP Data Tables'!C105+'JP Data Tables'!C216+'JP Data Tables'!C325</f>
        <v>2741680.608432039</v>
      </c>
      <c r="D867" s="15">
        <f>'JP Data Tables'!D105+'JP Data Tables'!D216+'JP Data Tables'!D325</f>
        <v>804431.8353791767</v>
      </c>
      <c r="E867" s="15">
        <f>'JP Data Tables'!E105+'JP Data Tables'!E216+'JP Data Tables'!E325+'JP Data Tables'!D434</f>
        <v>847688.6221684142</v>
      </c>
      <c r="F867" s="15">
        <f>'JP Data Tables'!F105+'JP Data Tables'!F216+'JP Data Tables'!F325</f>
        <v>4832732.002611042</v>
      </c>
      <c r="G867" s="15">
        <f>'JP Data Tables'!G105+'JP Data Tables'!G216+'JP Data Tables'!G325</f>
        <v>3565339.8883266533</v>
      </c>
      <c r="H867" s="15">
        <f>'JP Data Tables'!H105+'JP Data Tables'!H216+'JP Data Tables'!H325</f>
        <v>0</v>
      </c>
      <c r="I867" s="14"/>
      <c r="K867" s="15">
        <f>SUM(L867:Q867)</f>
        <v>2806644.3924010806</v>
      </c>
      <c r="L867" s="15">
        <f>'JP Data Tables'!L105+'JP Data Tables'!L216+'JP Data Tables'!L325</f>
        <v>1167805.3295204104</v>
      </c>
      <c r="M867" s="15">
        <f>'JP Data Tables'!M105+'JP Data Tables'!M216+'JP Data Tables'!M325</f>
        <v>171463.95016448095</v>
      </c>
      <c r="N867" s="15">
        <f>'JP Data Tables'!N105+'JP Data Tables'!N216+'JP Data Tables'!N325+'JP Data Tables'!M434</f>
        <v>37629.67846364427</v>
      </c>
      <c r="O867" s="15">
        <f>'JP Data Tables'!O105+'JP Data Tables'!O216+'JP Data Tables'!O325</f>
        <v>555024.8291220989</v>
      </c>
      <c r="P867" s="15">
        <f>'JP Data Tables'!P105+'JP Data Tables'!P216+'JP Data Tables'!P325</f>
        <v>874720.6051304458</v>
      </c>
      <c r="Q867" s="15">
        <f>'JP Data Tables'!Q105+'JP Data Tables'!Q216+'JP Data Tables'!Q325</f>
        <v>0</v>
      </c>
      <c r="S867" s="16">
        <f>L867/C867</f>
        <v>0.42594506666050924</v>
      </c>
      <c r="T867" s="16">
        <f>M867/D867</f>
        <v>0.21314913535670774</v>
      </c>
      <c r="U867" s="16">
        <f>N867/E867</f>
        <v>0.04439092076921637</v>
      </c>
      <c r="V867" s="16">
        <f>O867/F867</f>
        <v>0.11484701175695827</v>
      </c>
      <c r="W867" s="16">
        <f>P867/G867</f>
        <v>0.24534003279585911</v>
      </c>
      <c r="X867" s="16" t="e">
        <f>Q867/H867</f>
        <v>#DIV/0!</v>
      </c>
    </row>
    <row r="868" spans="1:24" s="8" customFormat="1" ht="11.25">
      <c r="A868" s="2">
        <v>1995</v>
      </c>
      <c r="B868" s="15">
        <f>SUM(C868:H868)</f>
        <v>13044144.06088463</v>
      </c>
      <c r="C868" s="15">
        <f>'JP Data Tables'!C106+'JP Data Tables'!C217+'JP Data Tables'!C326</f>
        <v>2806584.6536774877</v>
      </c>
      <c r="D868" s="15">
        <f>'JP Data Tables'!D106+'JP Data Tables'!D217+'JP Data Tables'!D326</f>
        <v>805262.63126428</v>
      </c>
      <c r="E868" s="15">
        <f>'JP Data Tables'!E106+'JP Data Tables'!E217+'JP Data Tables'!E326+'JP Data Tables'!D435</f>
        <v>909749.8676620338</v>
      </c>
      <c r="F868" s="15">
        <f>'JP Data Tables'!F106+'JP Data Tables'!F217+'JP Data Tables'!F326</f>
        <v>5027064.405771608</v>
      </c>
      <c r="G868" s="15">
        <f>'JP Data Tables'!G106+'JP Data Tables'!G217+'JP Data Tables'!G326</f>
        <v>3495482.50250922</v>
      </c>
      <c r="H868" s="15">
        <f>'JP Data Tables'!H106+'JP Data Tables'!H217+'JP Data Tables'!H326</f>
        <v>0</v>
      </c>
      <c r="I868" s="14"/>
      <c r="K868" s="15">
        <f>SUM(L868:Q868)</f>
        <v>2840824.8126120586</v>
      </c>
      <c r="L868" s="15">
        <f>'JP Data Tables'!L106+'JP Data Tables'!L217+'JP Data Tables'!L326</f>
        <v>1188358.0739541256</v>
      </c>
      <c r="M868" s="15">
        <f>'JP Data Tables'!M106+'JP Data Tables'!M217+'JP Data Tables'!M326</f>
        <v>172829.71084723246</v>
      </c>
      <c r="N868" s="15">
        <f>'JP Data Tables'!N106+'JP Data Tables'!N217+'JP Data Tables'!N326+'JP Data Tables'!M435</f>
        <v>40678.182295438906</v>
      </c>
      <c r="O868" s="15">
        <f>'JP Data Tables'!O106+'JP Data Tables'!O217+'JP Data Tables'!O326</f>
        <v>577254.2290846261</v>
      </c>
      <c r="P868" s="15">
        <f>'JP Data Tables'!P106+'JP Data Tables'!P217+'JP Data Tables'!P326</f>
        <v>861704.6164306356</v>
      </c>
      <c r="Q868" s="15">
        <f>'JP Data Tables'!Q106+'JP Data Tables'!Q217+'JP Data Tables'!Q326</f>
        <v>0</v>
      </c>
      <c r="S868" s="16">
        <f>L868/C868</f>
        <v>0.42341786213254307</v>
      </c>
      <c r="T868" s="16">
        <f>M868/D868</f>
        <v>0.21462527147930116</v>
      </c>
      <c r="U868" s="16">
        <f>N868/E868</f>
        <v>0.044713589681499785</v>
      </c>
      <c r="V868" s="16">
        <f>O868/F868</f>
        <v>0.11482928852510352</v>
      </c>
      <c r="W868" s="16">
        <f>P868/G868</f>
        <v>0.2465195050503225</v>
      </c>
      <c r="X868" s="16" t="e">
        <f>Q868/H868</f>
        <v>#DIV/0!</v>
      </c>
    </row>
    <row r="869" spans="1:24" s="8" customFormat="1" ht="11.25">
      <c r="A869" s="2">
        <v>1996</v>
      </c>
      <c r="B869" s="15">
        <f>SUM(C869:H869)</f>
        <v>13116758.970671862</v>
      </c>
      <c r="C869" s="15">
        <f>'JP Data Tables'!C107+'JP Data Tables'!C218+'JP Data Tables'!C327</f>
        <v>2776167.542526394</v>
      </c>
      <c r="D869" s="15">
        <f>'JP Data Tables'!D107+'JP Data Tables'!D218+'JP Data Tables'!D327</f>
        <v>771928.3493606893</v>
      </c>
      <c r="E869" s="15">
        <f>'JP Data Tables'!E107+'JP Data Tables'!E218+'JP Data Tables'!E327+'JP Data Tables'!D436</f>
        <v>942029.5777927029</v>
      </c>
      <c r="F869" s="15">
        <f>'JP Data Tables'!F107+'JP Data Tables'!F218+'JP Data Tables'!F327</f>
        <v>5103930.782245189</v>
      </c>
      <c r="G869" s="15">
        <f>'JP Data Tables'!G107+'JP Data Tables'!G218+'JP Data Tables'!G327</f>
        <v>3522702.718746885</v>
      </c>
      <c r="H869" s="15">
        <f>'JP Data Tables'!H107+'JP Data Tables'!H218+'JP Data Tables'!H327</f>
        <v>0</v>
      </c>
      <c r="I869" s="14"/>
      <c r="K869" s="15">
        <f>SUM(L869:Q869)</f>
        <v>2835912.898800801</v>
      </c>
      <c r="L869" s="15">
        <f>'JP Data Tables'!L107+'JP Data Tables'!L218+'JP Data Tables'!L327</f>
        <v>1170747.8565230514</v>
      </c>
      <c r="M869" s="15">
        <f>'JP Data Tables'!M107+'JP Data Tables'!M218+'JP Data Tables'!M327</f>
        <v>166794.27663407908</v>
      </c>
      <c r="N869" s="15">
        <f>'JP Data Tables'!N107+'JP Data Tables'!N218+'JP Data Tables'!N327+'JP Data Tables'!M436</f>
        <v>42400.46077156128</v>
      </c>
      <c r="O869" s="15">
        <f>'JP Data Tables'!O107+'JP Data Tables'!O218+'JP Data Tables'!O327</f>
        <v>582580.3203410427</v>
      </c>
      <c r="P869" s="15">
        <f>'JP Data Tables'!P107+'JP Data Tables'!P218+'JP Data Tables'!P327</f>
        <v>873389.9845310664</v>
      </c>
      <c r="Q869" s="15">
        <f>'JP Data Tables'!Q107+'JP Data Tables'!Q218+'JP Data Tables'!Q327</f>
        <v>0</v>
      </c>
      <c r="S869" s="16">
        <f>L869/C869</f>
        <v>0.4217136893177695</v>
      </c>
      <c r="T869" s="16">
        <f>M869/D869</f>
        <v>0.21607481675238127</v>
      </c>
      <c r="U869" s="16">
        <f>N869/E869</f>
        <v>0.04500969159685096</v>
      </c>
      <c r="V869" s="16">
        <f>O869/F869</f>
        <v>0.11414346024590269</v>
      </c>
      <c r="W869" s="16">
        <f>P869/G869</f>
        <v>0.2479317882497202</v>
      </c>
      <c r="X869" s="16" t="e">
        <f>Q869/H869</f>
        <v>#DIV/0!</v>
      </c>
    </row>
    <row r="870" spans="1:24" s="8" customFormat="1" ht="11.25">
      <c r="A870" s="2">
        <v>1997</v>
      </c>
      <c r="B870" s="15">
        <f>SUM(C870:H870)</f>
        <v>13186887.585827451</v>
      </c>
      <c r="C870" s="15">
        <f>'JP Data Tables'!C108+'JP Data Tables'!C219+'JP Data Tables'!C328</f>
        <v>2783065.1120014293</v>
      </c>
      <c r="D870" s="15">
        <f>'JP Data Tables'!D108+'JP Data Tables'!D219+'JP Data Tables'!D328</f>
        <v>756110.763717661</v>
      </c>
      <c r="E870" s="15">
        <f>'JP Data Tables'!E108+'JP Data Tables'!E219+'JP Data Tables'!E328+'JP Data Tables'!D437</f>
        <v>977897.9759182689</v>
      </c>
      <c r="F870" s="15">
        <f>'JP Data Tables'!F108+'JP Data Tables'!F219+'JP Data Tables'!F328</f>
        <v>5079187.746870385</v>
      </c>
      <c r="G870" s="15">
        <f>'JP Data Tables'!G108+'JP Data Tables'!G219+'JP Data Tables'!G328</f>
        <v>3590625.9873197074</v>
      </c>
      <c r="H870" s="15">
        <f>'JP Data Tables'!H108+'JP Data Tables'!H219+'JP Data Tables'!H328</f>
        <v>0</v>
      </c>
      <c r="I870" s="14"/>
      <c r="K870" s="15">
        <f>SUM(L870:Q870)</f>
        <v>2854360.6308847666</v>
      </c>
      <c r="L870" s="15">
        <f>'JP Data Tables'!L108+'JP Data Tables'!L219+'JP Data Tables'!L328</f>
        <v>1146973.584373289</v>
      </c>
      <c r="M870" s="15">
        <f>'JP Data Tables'!M108+'JP Data Tables'!M219+'JP Data Tables'!M328</f>
        <v>164494.97106790965</v>
      </c>
      <c r="N870" s="15">
        <f>'JP Data Tables'!N108+'JP Data Tables'!N219+'JP Data Tables'!N328+'JP Data Tables'!M437</f>
        <v>44254.30775335632</v>
      </c>
      <c r="O870" s="15">
        <f>'JP Data Tables'!O108+'JP Data Tables'!O219+'JP Data Tables'!O328</f>
        <v>602682.008719469</v>
      </c>
      <c r="P870" s="15">
        <f>'JP Data Tables'!P108+'JP Data Tables'!P219+'JP Data Tables'!P328</f>
        <v>895955.7589707427</v>
      </c>
      <c r="Q870" s="15">
        <f>'JP Data Tables'!Q108+'JP Data Tables'!Q219+'JP Data Tables'!Q328</f>
        <v>0</v>
      </c>
      <c r="S870" s="16">
        <f>L870/C870</f>
        <v>0.41212603306591267</v>
      </c>
      <c r="T870" s="16">
        <f>M870/D870</f>
        <v>0.21755406609888395</v>
      </c>
      <c r="U870" s="16">
        <f>N870/E870</f>
        <v>0.04525452434012914</v>
      </c>
      <c r="V870" s="16">
        <f>O870/F870</f>
        <v>0.11865716306525985</v>
      </c>
      <c r="W870" s="16">
        <f>P870/G870</f>
        <v>0.24952633945579675</v>
      </c>
      <c r="X870" s="16" t="e">
        <f>Q870/H870</f>
        <v>#DIV/0!</v>
      </c>
    </row>
    <row r="871" spans="1:24" s="8" customFormat="1" ht="11.25">
      <c r="A871" s="2">
        <v>1998</v>
      </c>
      <c r="B871" s="15">
        <f>SUM(C871:H871)</f>
        <v>13058177.935007516</v>
      </c>
      <c r="C871" s="15">
        <f>'JP Data Tables'!C109+'JP Data Tables'!C220+'JP Data Tables'!C329</f>
        <v>2660542.1318274136</v>
      </c>
      <c r="D871" s="15">
        <f>'JP Data Tables'!D109+'JP Data Tables'!D220+'JP Data Tables'!D329</f>
        <v>739957.2577911381</v>
      </c>
      <c r="E871" s="15">
        <f>'JP Data Tables'!E109+'JP Data Tables'!E220+'JP Data Tables'!E329+'JP Data Tables'!D438</f>
        <v>975962.2248811271</v>
      </c>
      <c r="F871" s="15">
        <f>'JP Data Tables'!F109+'JP Data Tables'!F220+'JP Data Tables'!F329</f>
        <v>5101132.984372709</v>
      </c>
      <c r="G871" s="15">
        <f>'JP Data Tables'!G109+'JP Data Tables'!G220+'JP Data Tables'!G329</f>
        <v>3580583.3361351285</v>
      </c>
      <c r="H871" s="15">
        <f>'JP Data Tables'!H109+'JP Data Tables'!H220+'JP Data Tables'!H329</f>
        <v>0</v>
      </c>
      <c r="I871" s="14"/>
      <c r="K871" s="15">
        <f>SUM(L871:Q871)</f>
        <v>2808660.0277155326</v>
      </c>
      <c r="L871" s="15">
        <f>'JP Data Tables'!L109+'JP Data Tables'!L220+'JP Data Tables'!L329</f>
        <v>1074306.2691396368</v>
      </c>
      <c r="M871" s="15">
        <f>'JP Data Tables'!M109+'JP Data Tables'!M220+'JP Data Tables'!M329</f>
        <v>162156.52267661653</v>
      </c>
      <c r="N871" s="15">
        <f>'JP Data Tables'!N109+'JP Data Tables'!N220+'JP Data Tables'!N329+'JP Data Tables'!M438</f>
        <v>44373.212438507406</v>
      </c>
      <c r="O871" s="15">
        <f>'JP Data Tables'!O109+'JP Data Tables'!O220+'JP Data Tables'!O329</f>
        <v>628551.8695634011</v>
      </c>
      <c r="P871" s="15">
        <f>'JP Data Tables'!P109+'JP Data Tables'!P220+'JP Data Tables'!P329</f>
        <v>899272.1538973707</v>
      </c>
      <c r="Q871" s="15">
        <f>'JP Data Tables'!Q109+'JP Data Tables'!Q220+'JP Data Tables'!Q329</f>
        <v>0</v>
      </c>
      <c r="S871" s="16">
        <f>L871/C871</f>
        <v>0.4037922407948268</v>
      </c>
      <c r="T871" s="16">
        <f>M871/D871</f>
        <v>0.21914309369797028</v>
      </c>
      <c r="U871" s="16">
        <f>N871/E871</f>
        <v>0.0454661167279421</v>
      </c>
      <c r="V871" s="16">
        <f>O871/F871</f>
        <v>0.12321809125325023</v>
      </c>
      <c r="W871" s="16">
        <f>P871/G871</f>
        <v>0.2511524155357441</v>
      </c>
      <c r="X871" s="16" t="e">
        <f>Q871/H871</f>
        <v>#DIV/0!</v>
      </c>
    </row>
    <row r="872" spans="1:24" s="8" customFormat="1" ht="11.25">
      <c r="A872" s="2">
        <v>1999</v>
      </c>
      <c r="B872" s="15">
        <f>SUM(C872:H872)</f>
        <v>13605609.708909504</v>
      </c>
      <c r="C872" s="15">
        <f>'JP Data Tables'!C110+'JP Data Tables'!C221+'JP Data Tables'!C330</f>
        <v>2675818.2028858336</v>
      </c>
      <c r="D872" s="15">
        <f>'JP Data Tables'!D110+'JP Data Tables'!D221+'JP Data Tables'!D330</f>
        <v>904198.11197834</v>
      </c>
      <c r="E872" s="15">
        <f>'JP Data Tables'!E110+'JP Data Tables'!E221+'JP Data Tables'!E330+'JP Data Tables'!D439</f>
        <v>1019274.1033905975</v>
      </c>
      <c r="F872" s="15">
        <f>'JP Data Tables'!F110+'JP Data Tables'!F221+'JP Data Tables'!F330</f>
        <v>5186226.09420849</v>
      </c>
      <c r="G872" s="15">
        <f>'JP Data Tables'!G110+'JP Data Tables'!G221+'JP Data Tables'!G330</f>
        <v>3820093.1964462446</v>
      </c>
      <c r="H872" s="15">
        <f>'JP Data Tables'!H110+'JP Data Tables'!H221+'JP Data Tables'!H330</f>
        <v>0</v>
      </c>
      <c r="I872" s="14"/>
      <c r="K872" s="15">
        <f>SUM(L872:Q872)</f>
        <v>2911492.9759174194</v>
      </c>
      <c r="L872" s="15">
        <f>'JP Data Tables'!L110+'JP Data Tables'!L221+'JP Data Tables'!L330</f>
        <v>1044180.2347927415</v>
      </c>
      <c r="M872" s="15">
        <f>'JP Data Tables'!M110+'JP Data Tables'!M221+'JP Data Tables'!M330</f>
        <v>197920.24764242332</v>
      </c>
      <c r="N872" s="15">
        <f>'JP Data Tables'!N110+'JP Data Tables'!N221+'JP Data Tables'!N330+'JP Data Tables'!M439</f>
        <v>46527.67559606233</v>
      </c>
      <c r="O872" s="15">
        <f>'JP Data Tables'!O110+'JP Data Tables'!O221+'JP Data Tables'!O330</f>
        <v>662518.7449295617</v>
      </c>
      <c r="P872" s="15">
        <f>'JP Data Tables'!P110+'JP Data Tables'!P221+'JP Data Tables'!P330</f>
        <v>960346.0729566303</v>
      </c>
      <c r="Q872" s="15">
        <f>'JP Data Tables'!Q110+'JP Data Tables'!Q221+'JP Data Tables'!Q330</f>
        <v>0</v>
      </c>
      <c r="S872" s="16">
        <f>L872/C872</f>
        <v>0.3902283920733506</v>
      </c>
      <c r="T872" s="16">
        <f>M872/D872</f>
        <v>0.21889035712470553</v>
      </c>
      <c r="U872" s="16">
        <f>N872/E872</f>
        <v>0.0456478541358883</v>
      </c>
      <c r="V872" s="16">
        <f>O872/F872</f>
        <v>0.12774582767793385</v>
      </c>
      <c r="W872" s="16">
        <f>P872/G872</f>
        <v>0.25139336230069487</v>
      </c>
      <c r="X872" s="16" t="e">
        <f>Q872/H872</f>
        <v>#DIV/0!</v>
      </c>
    </row>
    <row r="873" spans="1:24" s="8" customFormat="1" ht="11.25">
      <c r="A873" s="2">
        <v>2000</v>
      </c>
      <c r="B873" s="15">
        <f>SUM(C873:H873)</f>
        <v>14151806.97554566</v>
      </c>
      <c r="C873" s="15">
        <f>'JP Data Tables'!C111+'JP Data Tables'!C222+'JP Data Tables'!C331</f>
        <v>2718453.2612617323</v>
      </c>
      <c r="D873" s="15">
        <f>'JP Data Tables'!D111+'JP Data Tables'!D222+'JP Data Tables'!D331</f>
        <v>1261804.973484419</v>
      </c>
      <c r="E873" s="15">
        <f>'JP Data Tables'!E111+'JP Data Tables'!E222+'JP Data Tables'!E331+'JP Data Tables'!D440</f>
        <v>1034142.3814099326</v>
      </c>
      <c r="F873" s="15">
        <f>'JP Data Tables'!F111+'JP Data Tables'!F222+'JP Data Tables'!F331</f>
        <v>5175419.844957767</v>
      </c>
      <c r="G873" s="15">
        <f>'JP Data Tables'!G111+'JP Data Tables'!G222+'JP Data Tables'!G331</f>
        <v>3961986.514431809</v>
      </c>
      <c r="H873" s="15">
        <f>'JP Data Tables'!H111+'JP Data Tables'!H222+'JP Data Tables'!H331</f>
        <v>0</v>
      </c>
      <c r="I873" s="14"/>
      <c r="K873" s="15">
        <f>SUM(L873:Q873)</f>
        <v>3025567.1736815013</v>
      </c>
      <c r="L873" s="15">
        <f>'JP Data Tables'!L111+'JP Data Tables'!L222+'JP Data Tables'!L331</f>
        <v>1027300.7397778422</v>
      </c>
      <c r="M873" s="15">
        <f>'JP Data Tables'!M111+'JP Data Tables'!M222+'JP Data Tables'!M331</f>
        <v>274799.63009701617</v>
      </c>
      <c r="N873" s="15">
        <f>'JP Data Tables'!N111+'JP Data Tables'!N222+'JP Data Tables'!N331+'JP Data Tables'!M440</f>
        <v>47364.87173530195</v>
      </c>
      <c r="O873" s="15">
        <f>'JP Data Tables'!O111+'JP Data Tables'!O222+'JP Data Tables'!O331</f>
        <v>684423.2389507089</v>
      </c>
      <c r="P873" s="15">
        <f>'JP Data Tables'!P111+'JP Data Tables'!P222+'JP Data Tables'!P331</f>
        <v>991678.6931206323</v>
      </c>
      <c r="Q873" s="15">
        <f>'JP Data Tables'!Q111+'JP Data Tables'!Q222+'JP Data Tables'!Q331</f>
        <v>0</v>
      </c>
      <c r="S873" s="16">
        <f>L873/C873</f>
        <v>0.3778989892587062</v>
      </c>
      <c r="T873" s="16">
        <f>M873/D873</f>
        <v>0.21778296636299432</v>
      </c>
      <c r="U873" s="16">
        <f>N873/E873</f>
        <v>0.04580111267727512</v>
      </c>
      <c r="V873" s="16">
        <f>O873/F873</f>
        <v>0.13224496938495123</v>
      </c>
      <c r="W873" s="16">
        <f>P873/G873</f>
        <v>0.25029835147302354</v>
      </c>
      <c r="X873" s="16" t="e">
        <f>Q873/H873</f>
        <v>#DIV/0!</v>
      </c>
    </row>
    <row r="874" spans="2:20" ht="11.2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T874" s="6"/>
    </row>
    <row r="875" spans="2:20" ht="11.2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T875" s="6"/>
    </row>
    <row r="876" spans="2:20" ht="11.2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T876" s="6"/>
    </row>
    <row r="877" spans="2:20" ht="11.2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T877" s="6"/>
    </row>
    <row r="878" ht="11.25">
      <c r="A878" s="2" t="s">
        <v>65</v>
      </c>
    </row>
    <row r="879" spans="1:9" ht="78.75">
      <c r="A879" s="3" t="s">
        <v>33</v>
      </c>
      <c r="B879" s="3" t="s">
        <v>34</v>
      </c>
      <c r="C879" s="3" t="s">
        <v>35</v>
      </c>
      <c r="D879" s="3" t="s">
        <v>36</v>
      </c>
      <c r="E879" s="3" t="s">
        <v>37</v>
      </c>
      <c r="F879" s="3" t="s">
        <v>37</v>
      </c>
      <c r="G879" s="3" t="s">
        <v>38</v>
      </c>
      <c r="H879" s="2" t="s">
        <v>39</v>
      </c>
      <c r="I879" s="2" t="s">
        <v>40</v>
      </c>
    </row>
    <row r="880" spans="1:12" ht="11.25">
      <c r="A880" s="3" t="s">
        <v>5</v>
      </c>
      <c r="B880" s="2" t="s">
        <v>41</v>
      </c>
      <c r="C880" s="2" t="s">
        <v>42</v>
      </c>
      <c r="D880" s="2" t="s">
        <v>43</v>
      </c>
      <c r="E880" s="2" t="s">
        <v>23</v>
      </c>
      <c r="F880" s="2" t="s">
        <v>24</v>
      </c>
      <c r="G880" s="2" t="s">
        <v>18</v>
      </c>
      <c r="H880" s="2" t="s">
        <v>44</v>
      </c>
      <c r="I880" s="2" t="s">
        <v>45</v>
      </c>
      <c r="K880" s="2" t="s">
        <v>58</v>
      </c>
      <c r="L880" s="2" t="s">
        <v>59</v>
      </c>
    </row>
    <row r="881" spans="1:8" ht="11.25">
      <c r="A881" s="2">
        <v>1900</v>
      </c>
      <c r="B881" s="4">
        <f>'[13]GDP'!D11</f>
        <v>65845</v>
      </c>
      <c r="C881" s="4">
        <f>'[13]CAPITAL'!D11</f>
        <v>37968</v>
      </c>
      <c r="D881" s="4">
        <f>'[13]LABOUR new'!L11</f>
        <v>51533.985</v>
      </c>
      <c r="E881" s="4">
        <f aca="true" t="shared" si="118" ref="E881:E912">B11+B122+B231+B340</f>
        <v>1069728.0291024866</v>
      </c>
      <c r="F881" s="4">
        <f aca="true" t="shared" si="119" ref="F881:F912">K11+K122+K231+K340</f>
        <v>45608.09319890656</v>
      </c>
      <c r="G881" s="7">
        <f aca="true" t="shared" si="120" ref="G881:G912">F881/E881</f>
        <v>0.042635223120377846</v>
      </c>
      <c r="H881" s="5">
        <v>44.103</v>
      </c>
    </row>
    <row r="882" spans="1:11" ht="11.25">
      <c r="A882" s="2">
        <v>1901</v>
      </c>
      <c r="B882" s="4">
        <f>'[13]GDP'!D12</f>
        <v>67432.2</v>
      </c>
      <c r="C882" s="4">
        <f>'[13]CAPITAL'!D12</f>
        <v>38850</v>
      </c>
      <c r="D882" s="4">
        <f>'[13]LABOUR new'!L12</f>
        <v>51929.28</v>
      </c>
      <c r="E882" s="4">
        <f t="shared" si="118"/>
        <v>1105994.1178208943</v>
      </c>
      <c r="F882" s="4">
        <f t="shared" si="119"/>
        <v>46752.542960202176</v>
      </c>
      <c r="G882" s="7">
        <f t="shared" si="120"/>
        <v>0.042271963482335015</v>
      </c>
      <c r="H882" s="5">
        <v>44.662</v>
      </c>
      <c r="K882" s="7">
        <f>(E882-E881)/E881</f>
        <v>0.033902158054917406</v>
      </c>
    </row>
    <row r="883" spans="1:11" ht="11.25">
      <c r="A883" s="2">
        <v>1902</v>
      </c>
      <c r="B883" s="4">
        <f>'[13]GDP'!D13</f>
        <v>69019.4</v>
      </c>
      <c r="C883" s="4">
        <f>'[13]CAPITAL'!D13</f>
        <v>39704</v>
      </c>
      <c r="D883" s="4">
        <f>'[13]LABOUR new'!L13</f>
        <v>52262.16000000001</v>
      </c>
      <c r="E883" s="4">
        <f t="shared" si="118"/>
        <v>1126552.1990811224</v>
      </c>
      <c r="F883" s="4">
        <f t="shared" si="119"/>
        <v>47550.44479207717</v>
      </c>
      <c r="G883" s="7">
        <f t="shared" si="120"/>
        <v>0.04220882514885854</v>
      </c>
      <c r="H883" s="5">
        <v>45.255</v>
      </c>
      <c r="K883" s="7">
        <f aca="true" t="shared" si="121" ref="K883:K946">(E883-E882)/E882</f>
        <v>0.018587875766222887</v>
      </c>
    </row>
    <row r="884" spans="1:11" ht="11.25">
      <c r="A884" s="2">
        <v>1903</v>
      </c>
      <c r="B884" s="4">
        <f>'[13]GDP'!D14</f>
        <v>70606.59999999999</v>
      </c>
      <c r="C884" s="4">
        <f>'[13]CAPITAL'!D14</f>
        <v>40385</v>
      </c>
      <c r="D884" s="4">
        <f>'[13]LABOUR new'!L14</f>
        <v>52636.65</v>
      </c>
      <c r="E884" s="4">
        <f t="shared" si="118"/>
        <v>1152988.6484813327</v>
      </c>
      <c r="F884" s="4">
        <f t="shared" si="119"/>
        <v>48583.82688101319</v>
      </c>
      <c r="G884" s="7">
        <f t="shared" si="120"/>
        <v>0.04213729852848572</v>
      </c>
      <c r="H884" s="5">
        <v>45.841</v>
      </c>
      <c r="K884" s="7">
        <f t="shared" si="121"/>
        <v>0.02346668838050585</v>
      </c>
    </row>
    <row r="885" spans="1:11" ht="11.25">
      <c r="A885" s="2">
        <v>1904</v>
      </c>
      <c r="B885" s="4">
        <f>'[13]GDP'!D15</f>
        <v>72193.79999999999</v>
      </c>
      <c r="C885" s="4">
        <f>'[13]CAPITAL'!D15</f>
        <v>41102</v>
      </c>
      <c r="D885" s="4">
        <f>'[13]LABOUR new'!L15</f>
        <v>52927.920000000006</v>
      </c>
      <c r="E885" s="4">
        <f t="shared" si="118"/>
        <v>1193082.161513777</v>
      </c>
      <c r="F885" s="4">
        <f t="shared" si="119"/>
        <v>49889.818129973544</v>
      </c>
      <c r="G885" s="7">
        <f t="shared" si="120"/>
        <v>0.04181591154348799</v>
      </c>
      <c r="H885" s="5">
        <v>46.378</v>
      </c>
      <c r="K885" s="7">
        <f t="shared" si="121"/>
        <v>0.03477355400268142</v>
      </c>
    </row>
    <row r="886" spans="1:11" ht="11.25">
      <c r="A886" s="2">
        <v>1905</v>
      </c>
      <c r="B886" s="4">
        <f>'[13]GDP'!D16</f>
        <v>73780.99999999999</v>
      </c>
      <c r="C886" s="4">
        <f>'[13]CAPITAL'!D16</f>
        <v>42410</v>
      </c>
      <c r="D886" s="4">
        <f>'[13]LABOUR new'!L16</f>
        <v>53260.8</v>
      </c>
      <c r="E886" s="4">
        <f t="shared" si="118"/>
        <v>1239870.3088232197</v>
      </c>
      <c r="F886" s="4">
        <f t="shared" si="119"/>
        <v>51914.51595780057</v>
      </c>
      <c r="G886" s="7">
        <f t="shared" si="120"/>
        <v>0.041870924392949975</v>
      </c>
      <c r="H886" s="5">
        <v>46.829</v>
      </c>
      <c r="K886" s="7">
        <f t="shared" si="121"/>
        <v>0.03921619886603465</v>
      </c>
    </row>
    <row r="887" spans="1:11" ht="11.25">
      <c r="A887" s="2">
        <v>1906</v>
      </c>
      <c r="B887" s="4">
        <f>'[13]GDP'!D17</f>
        <v>75368.19999999998</v>
      </c>
      <c r="C887" s="4">
        <f>'[13]CAPITAL'!D17</f>
        <v>44242</v>
      </c>
      <c r="D887" s="4">
        <f>'[13]LABOUR new'!L17</f>
        <v>53531.26500000001</v>
      </c>
      <c r="E887" s="4">
        <f t="shared" si="118"/>
        <v>1277173.7668356113</v>
      </c>
      <c r="F887" s="4">
        <f t="shared" si="119"/>
        <v>53422.519127083884</v>
      </c>
      <c r="G887" s="7">
        <f t="shared" si="120"/>
        <v>0.04182870061561486</v>
      </c>
      <c r="H887" s="5">
        <v>47.227</v>
      </c>
      <c r="K887" s="7">
        <f t="shared" si="121"/>
        <v>0.030086580626159903</v>
      </c>
    </row>
    <row r="888" spans="1:11" ht="11.25">
      <c r="A888" s="2">
        <v>1907</v>
      </c>
      <c r="B888" s="4">
        <f>'[13]GDP'!D18</f>
        <v>76955.39999999998</v>
      </c>
      <c r="C888" s="4">
        <f>'[13]CAPITAL'!D18</f>
        <v>46427</v>
      </c>
      <c r="D888" s="4">
        <f>'[13]LABOUR new'!L18</f>
        <v>53801.73</v>
      </c>
      <c r="E888" s="4">
        <f t="shared" si="118"/>
        <v>1319816.0052486723</v>
      </c>
      <c r="F888" s="4">
        <f t="shared" si="119"/>
        <v>54907.558179599204</v>
      </c>
      <c r="G888" s="7">
        <f t="shared" si="120"/>
        <v>0.04160243394627862</v>
      </c>
      <c r="H888" s="5">
        <v>47.691</v>
      </c>
      <c r="K888" s="7">
        <f t="shared" si="121"/>
        <v>0.03338796921793463</v>
      </c>
    </row>
    <row r="889" spans="1:11" ht="11.25">
      <c r="A889" s="2">
        <v>1908</v>
      </c>
      <c r="B889" s="4">
        <f>'[13]GDP'!D19</f>
        <v>78542.59999999998</v>
      </c>
      <c r="C889" s="4">
        <f>'[13]CAPITAL'!D19</f>
        <v>48450</v>
      </c>
      <c r="D889" s="4">
        <f>'[13]LABOUR new'!L19</f>
        <v>54030.585</v>
      </c>
      <c r="E889" s="4">
        <f t="shared" si="118"/>
        <v>1336355.2804000499</v>
      </c>
      <c r="F889" s="4">
        <f t="shared" si="119"/>
        <v>55644.714512133825</v>
      </c>
      <c r="G889" s="7">
        <f t="shared" si="120"/>
        <v>0.04163916237564915</v>
      </c>
      <c r="H889" s="5">
        <v>48.26</v>
      </c>
      <c r="K889" s="7">
        <f t="shared" si="121"/>
        <v>0.01253150066797478</v>
      </c>
    </row>
    <row r="890" spans="1:11" ht="11.25">
      <c r="A890" s="2">
        <v>1909</v>
      </c>
      <c r="B890" s="4">
        <f>'[13]GDP'!D20</f>
        <v>80129.79999999997</v>
      </c>
      <c r="C890" s="4">
        <f>'[13]CAPITAL'!D20</f>
        <v>50634</v>
      </c>
      <c r="D890" s="4">
        <f>'[13]LABOUR new'!L20</f>
        <v>54280.245</v>
      </c>
      <c r="E890" s="4">
        <f t="shared" si="118"/>
        <v>1367890.0239582055</v>
      </c>
      <c r="F890" s="4">
        <f t="shared" si="119"/>
        <v>57004.68909517126</v>
      </c>
      <c r="G890" s="7">
        <f t="shared" si="120"/>
        <v>0.041673444572846</v>
      </c>
      <c r="H890" s="5">
        <v>48.869</v>
      </c>
      <c r="K890" s="7">
        <f t="shared" si="121"/>
        <v>0.0235975747023766</v>
      </c>
    </row>
    <row r="891" spans="1:11" ht="11.25">
      <c r="A891" s="2">
        <v>1910</v>
      </c>
      <c r="B891" s="4">
        <f>'[13]GDP'!D21</f>
        <v>81717</v>
      </c>
      <c r="C891" s="4">
        <f>'[13]CAPITAL'!D21</f>
        <v>52705</v>
      </c>
      <c r="D891" s="4">
        <f>'[13]LABOUR new'!L21</f>
        <v>54446.685000000005</v>
      </c>
      <c r="E891" s="4">
        <f t="shared" si="118"/>
        <v>1376817.0366439312</v>
      </c>
      <c r="F891" s="4">
        <f t="shared" si="119"/>
        <v>57413.19187261432</v>
      </c>
      <c r="G891" s="7">
        <f t="shared" si="120"/>
        <v>0.04169994294417085</v>
      </c>
      <c r="H891" s="5">
        <v>49.518</v>
      </c>
      <c r="K891" s="7">
        <f t="shared" si="121"/>
        <v>0.006526118715226813</v>
      </c>
    </row>
    <row r="892" spans="1:11" ht="11.25">
      <c r="A892" s="2">
        <v>1911</v>
      </c>
      <c r="B892" s="4">
        <f>'[13]GDP'!D22</f>
        <v>85526.2</v>
      </c>
      <c r="C892" s="4">
        <f>'[13]CAPITAL'!D22</f>
        <v>55183</v>
      </c>
      <c r="D892" s="4">
        <f>'[13]LABOUR new'!L22</f>
        <v>54633.93000000001</v>
      </c>
      <c r="E892" s="4">
        <f t="shared" si="118"/>
        <v>1443528.7764085955</v>
      </c>
      <c r="F892" s="4">
        <f t="shared" si="119"/>
        <v>60116.98373504751</v>
      </c>
      <c r="G892" s="7">
        <f t="shared" si="120"/>
        <v>0.04164585058332859</v>
      </c>
      <c r="H892" s="5">
        <v>50.215</v>
      </c>
      <c r="K892" s="7">
        <f t="shared" si="121"/>
        <v>0.048453598400610975</v>
      </c>
    </row>
    <row r="893" spans="1:11" ht="11.25">
      <c r="A893" s="2">
        <v>1912</v>
      </c>
      <c r="B893" s="4">
        <f>'[13]GDP'!D23</f>
        <v>89335.4</v>
      </c>
      <c r="C893" s="4">
        <f>'[13]CAPITAL'!D23</f>
        <v>58061</v>
      </c>
      <c r="D893" s="4">
        <f>'[13]LABOUR new'!L23</f>
        <v>54821.175</v>
      </c>
      <c r="E893" s="4">
        <f t="shared" si="118"/>
        <v>1511636.1302673817</v>
      </c>
      <c r="F893" s="4">
        <f t="shared" si="119"/>
        <v>62797.434032297584</v>
      </c>
      <c r="G893" s="7">
        <f t="shared" si="120"/>
        <v>0.041542691905088185</v>
      </c>
      <c r="H893" s="5">
        <v>50.941</v>
      </c>
      <c r="K893" s="7">
        <f t="shared" si="121"/>
        <v>0.047181154246355085</v>
      </c>
    </row>
    <row r="894" spans="1:11" ht="11.25">
      <c r="A894" s="2">
        <v>1913</v>
      </c>
      <c r="B894" s="4">
        <f>'[13]GDP'!D24</f>
        <v>93144.59999999999</v>
      </c>
      <c r="C894" s="4">
        <f>'[13]CAPITAL'!D24</f>
        <v>60989</v>
      </c>
      <c r="D894" s="4">
        <f>'[13]LABOUR new'!L24</f>
        <v>54966.810000000005</v>
      </c>
      <c r="E894" s="4">
        <f t="shared" si="118"/>
        <v>1572141.8676039157</v>
      </c>
      <c r="F894" s="4">
        <f t="shared" si="119"/>
        <v>65381.64309202392</v>
      </c>
      <c r="G894" s="7">
        <f t="shared" si="120"/>
        <v>0.04158762287252827</v>
      </c>
      <c r="H894" s="5">
        <v>51.672</v>
      </c>
      <c r="K894" s="7">
        <f t="shared" si="121"/>
        <v>0.04002665464593763</v>
      </c>
    </row>
    <row r="895" spans="1:11" ht="11.25">
      <c r="A895" s="2">
        <v>1914</v>
      </c>
      <c r="B895" s="4">
        <f>'[13]GDP'!D25</f>
        <v>96953.79999999999</v>
      </c>
      <c r="C895" s="4">
        <f>'[13]CAPITAL'!D25</f>
        <v>63888</v>
      </c>
      <c r="D895" s="4">
        <f>'[13]LABOUR new'!L25</f>
        <v>55070.835</v>
      </c>
      <c r="E895" s="4">
        <f t="shared" si="118"/>
        <v>1608803.0835723793</v>
      </c>
      <c r="F895" s="4">
        <f t="shared" si="119"/>
        <v>66998.24163342574</v>
      </c>
      <c r="G895" s="7">
        <f t="shared" si="120"/>
        <v>0.041644774501957575</v>
      </c>
      <c r="H895" s="5">
        <v>52.396</v>
      </c>
      <c r="K895" s="7">
        <f t="shared" si="121"/>
        <v>0.02331927971890891</v>
      </c>
    </row>
    <row r="896" spans="1:11" ht="11.25">
      <c r="A896" s="2">
        <v>1915</v>
      </c>
      <c r="B896" s="4">
        <f>'[13]GDP'!D26</f>
        <v>100762.99999999999</v>
      </c>
      <c r="C896" s="4">
        <f>'[13]CAPITAL'!D26</f>
        <v>66556</v>
      </c>
      <c r="D896" s="4">
        <f>'[13]LABOUR new'!L26</f>
        <v>55195.66500000001</v>
      </c>
      <c r="E896" s="4">
        <f t="shared" si="118"/>
        <v>1571294.723047127</v>
      </c>
      <c r="F896" s="4">
        <f t="shared" si="119"/>
        <v>66093.04413683353</v>
      </c>
      <c r="G896" s="7">
        <f t="shared" si="120"/>
        <v>0.04206279265589517</v>
      </c>
      <c r="H896" s="5">
        <v>53.124</v>
      </c>
      <c r="K896" s="7">
        <f t="shared" si="121"/>
        <v>-0.023314450915872337</v>
      </c>
    </row>
    <row r="897" spans="1:11" ht="11.25">
      <c r="A897" s="2">
        <v>1916</v>
      </c>
      <c r="B897" s="4">
        <f>'[13]GDP'!D27</f>
        <v>104572.19999999998</v>
      </c>
      <c r="C897" s="4">
        <f>'[13]CAPITAL'!D27</f>
        <v>69308</v>
      </c>
      <c r="D897" s="4">
        <f>'[13]LABOUR new'!L27</f>
        <v>55258.08</v>
      </c>
      <c r="E897" s="4">
        <f t="shared" si="118"/>
        <v>1651989.3112311265</v>
      </c>
      <c r="F897" s="4">
        <f t="shared" si="119"/>
        <v>70132.73652985328</v>
      </c>
      <c r="G897" s="7">
        <f t="shared" si="120"/>
        <v>0.042453505027576506</v>
      </c>
      <c r="H897" s="5">
        <v>53.815</v>
      </c>
      <c r="K897" s="7">
        <f t="shared" si="121"/>
        <v>0.051355475838111946</v>
      </c>
    </row>
    <row r="898" spans="1:11" ht="11.25">
      <c r="A898" s="2">
        <v>1917</v>
      </c>
      <c r="B898" s="4">
        <f>'[13]GDP'!D28</f>
        <v>108381.39999999998</v>
      </c>
      <c r="C898" s="4">
        <f>'[13]CAPITAL'!D28</f>
        <v>73409</v>
      </c>
      <c r="D898" s="4">
        <f>'[13]LABOUR new'!L28</f>
        <v>55320.495</v>
      </c>
      <c r="E898" s="4">
        <f t="shared" si="118"/>
        <v>1755302.8068735483</v>
      </c>
      <c r="F898" s="4">
        <f t="shared" si="119"/>
        <v>74988.86337766759</v>
      </c>
      <c r="G898" s="7">
        <f t="shared" si="120"/>
        <v>0.042721325963828286</v>
      </c>
      <c r="H898" s="5">
        <v>54.437</v>
      </c>
      <c r="K898" s="7">
        <f t="shared" si="121"/>
        <v>0.06253884025764582</v>
      </c>
    </row>
    <row r="899" spans="1:11" ht="11.25">
      <c r="A899" s="2">
        <v>1918</v>
      </c>
      <c r="B899" s="4">
        <f>'[13]GDP'!D29</f>
        <v>112190.59999999998</v>
      </c>
      <c r="C899" s="4">
        <f>'[13]CAPITAL'!D29</f>
        <v>78811</v>
      </c>
      <c r="D899" s="4">
        <f>'[13]LABOUR new'!L29</f>
        <v>55382.91000000001</v>
      </c>
      <c r="E899" s="4">
        <f t="shared" si="118"/>
        <v>1808324.9247785243</v>
      </c>
      <c r="F899" s="4">
        <f t="shared" si="119"/>
        <v>78073.64271785592</v>
      </c>
      <c r="G899" s="7">
        <f t="shared" si="120"/>
        <v>0.043174565393671184</v>
      </c>
      <c r="H899" s="5">
        <v>54.886</v>
      </c>
      <c r="K899" s="7">
        <f t="shared" si="121"/>
        <v>0.030206821123596433</v>
      </c>
    </row>
    <row r="900" spans="1:11" ht="11.25">
      <c r="A900" s="2">
        <v>1919</v>
      </c>
      <c r="B900" s="4">
        <f>'[13]GDP'!D30</f>
        <v>115999.79999999997</v>
      </c>
      <c r="C900" s="4">
        <f>'[13]CAPITAL'!D30</f>
        <v>85443</v>
      </c>
      <c r="D900" s="4">
        <f>'[13]LABOUR new'!L30</f>
        <v>55382.91000000001</v>
      </c>
      <c r="E900" s="4">
        <f t="shared" si="118"/>
        <v>1900321.9332404765</v>
      </c>
      <c r="F900" s="4">
        <f t="shared" si="119"/>
        <v>82264.71715417932</v>
      </c>
      <c r="G900" s="7">
        <f t="shared" si="120"/>
        <v>0.04328988457966144</v>
      </c>
      <c r="H900" s="5">
        <v>55.253</v>
      </c>
      <c r="K900" s="7">
        <f t="shared" si="121"/>
        <v>0.050874158289456524</v>
      </c>
    </row>
    <row r="901" spans="1:11" ht="11.25">
      <c r="A901" s="2">
        <v>1920</v>
      </c>
      <c r="B901" s="4">
        <f>'[13]GDP'!D31</f>
        <v>119809</v>
      </c>
      <c r="C901" s="4">
        <f>'[13]CAPITAL'!D31</f>
        <v>92781</v>
      </c>
      <c r="D901" s="4">
        <f>'[13]LABOUR new'!L31</f>
        <v>56714.43000000001</v>
      </c>
      <c r="E901" s="4">
        <f t="shared" si="118"/>
        <v>1869088.068523413</v>
      </c>
      <c r="F901" s="4">
        <f t="shared" si="119"/>
        <v>81865.87353849666</v>
      </c>
      <c r="G901" s="7">
        <f t="shared" si="120"/>
        <v>0.04379990162965998</v>
      </c>
      <c r="H901" s="5">
        <v>55.818</v>
      </c>
      <c r="K901" s="7">
        <f t="shared" si="121"/>
        <v>-0.016436091259443987</v>
      </c>
    </row>
    <row r="902" spans="1:11" ht="11.25">
      <c r="A902" s="2">
        <v>1921</v>
      </c>
      <c r="B902" s="4">
        <f>'[13]GDP'!D32</f>
        <v>122865.4</v>
      </c>
      <c r="C902" s="4">
        <f>'[13]CAPITAL'!D32</f>
        <v>99121</v>
      </c>
      <c r="D902" s="4">
        <f>'[13]LABOUR new'!L32</f>
        <v>57213.75</v>
      </c>
      <c r="E902" s="4">
        <f t="shared" si="118"/>
        <v>1794668.3844327864</v>
      </c>
      <c r="F902" s="4">
        <f t="shared" si="119"/>
        <v>79967.3662827345</v>
      </c>
      <c r="G902" s="7">
        <f t="shared" si="120"/>
        <v>0.044558296661591085</v>
      </c>
      <c r="H902" s="5">
        <v>56.49</v>
      </c>
      <c r="K902" s="7">
        <f t="shared" si="121"/>
        <v>-0.03981603935304049</v>
      </c>
    </row>
    <row r="903" spans="1:11" ht="11.25">
      <c r="A903" s="2">
        <v>1922</v>
      </c>
      <c r="B903" s="4">
        <f>'[13]GDP'!D33</f>
        <v>125921.79999999999</v>
      </c>
      <c r="C903" s="4">
        <f>'[13]CAPITAL'!D33</f>
        <v>104635</v>
      </c>
      <c r="D903" s="4">
        <f>'[13]LABOUR new'!L33</f>
        <v>57692.26500000001</v>
      </c>
      <c r="E903" s="4">
        <f t="shared" si="118"/>
        <v>1854171.2220847458</v>
      </c>
      <c r="F903" s="4">
        <f t="shared" si="119"/>
        <v>83120.65844218069</v>
      </c>
      <c r="G903" s="7">
        <f t="shared" si="120"/>
        <v>0.04482900902146653</v>
      </c>
      <c r="H903" s="5">
        <v>57.209</v>
      </c>
      <c r="K903" s="7">
        <f t="shared" si="121"/>
        <v>0.03315533842803251</v>
      </c>
    </row>
    <row r="904" spans="1:11" ht="11.25">
      <c r="A904" s="2">
        <v>1923</v>
      </c>
      <c r="B904" s="4">
        <f>'[13]GDP'!D34</f>
        <v>128978.19999999998</v>
      </c>
      <c r="C904" s="4">
        <f>'[13]CAPITAL'!D34</f>
        <v>108892</v>
      </c>
      <c r="D904" s="4">
        <f>'[13]LABOUR new'!L34</f>
        <v>58191.585</v>
      </c>
      <c r="E904" s="4">
        <f t="shared" si="118"/>
        <v>1917015.6759925531</v>
      </c>
      <c r="F904" s="4">
        <f t="shared" si="119"/>
        <v>86897.85230940313</v>
      </c>
      <c r="G904" s="7">
        <f t="shared" si="120"/>
        <v>0.045329755722738646</v>
      </c>
      <c r="H904" s="5">
        <v>57.937</v>
      </c>
      <c r="K904" s="7">
        <f t="shared" si="121"/>
        <v>0.03389355479109848</v>
      </c>
    </row>
    <row r="905" spans="1:11" ht="11.25">
      <c r="A905" s="2">
        <v>1924</v>
      </c>
      <c r="B905" s="4">
        <f>'[13]GDP'!D35</f>
        <v>132034.59999999998</v>
      </c>
      <c r="C905" s="4">
        <f>'[13]CAPITAL'!D35</f>
        <v>112905</v>
      </c>
      <c r="D905" s="4">
        <f>'[13]LABOUR new'!L35</f>
        <v>58690.905</v>
      </c>
      <c r="E905" s="4">
        <f t="shared" si="118"/>
        <v>1971994.939012897</v>
      </c>
      <c r="F905" s="4">
        <f t="shared" si="119"/>
        <v>92130.35531007205</v>
      </c>
      <c r="G905" s="7">
        <f t="shared" si="120"/>
        <v>0.04671936701632149</v>
      </c>
      <c r="H905" s="5">
        <v>58.686</v>
      </c>
      <c r="K905" s="7">
        <f t="shared" si="121"/>
        <v>0.028679610557632924</v>
      </c>
    </row>
    <row r="906" spans="1:11" ht="11.25">
      <c r="A906" s="2">
        <v>1925</v>
      </c>
      <c r="B906" s="4">
        <f>'[13]GDP'!D36</f>
        <v>135090.99999999997</v>
      </c>
      <c r="C906" s="4">
        <f>'[13]CAPITAL'!D36</f>
        <v>117492</v>
      </c>
      <c r="D906" s="4">
        <f>'[13]LABOUR new'!L36</f>
        <v>58254</v>
      </c>
      <c r="E906" s="4">
        <f t="shared" si="118"/>
        <v>2036257.0517538465</v>
      </c>
      <c r="F906" s="4">
        <f t="shared" si="119"/>
        <v>96653.76626353624</v>
      </c>
      <c r="G906" s="7">
        <f t="shared" si="120"/>
        <v>0.04746638749773143</v>
      </c>
      <c r="H906" s="5">
        <v>59.522</v>
      </c>
      <c r="K906" s="7">
        <f t="shared" si="121"/>
        <v>0.03258736189917231</v>
      </c>
    </row>
    <row r="907" spans="1:11" ht="11.25">
      <c r="A907" s="2">
        <v>1926</v>
      </c>
      <c r="B907" s="4">
        <f>'[13]GDP'!D37</f>
        <v>138147.39999999997</v>
      </c>
      <c r="C907" s="4">
        <f>'[13]CAPITAL'!D37</f>
        <v>123609</v>
      </c>
      <c r="D907" s="4">
        <f>'[13]LABOUR new'!L37</f>
        <v>59668.740000000005</v>
      </c>
      <c r="E907" s="4">
        <f t="shared" si="118"/>
        <v>2149485.762091939</v>
      </c>
      <c r="F907" s="4">
        <f t="shared" si="119"/>
        <v>106444.30755215179</v>
      </c>
      <c r="G907" s="7">
        <f t="shared" si="120"/>
        <v>0.04952082466857433</v>
      </c>
      <c r="H907" s="5">
        <v>60.49</v>
      </c>
      <c r="K907" s="7">
        <f t="shared" si="121"/>
        <v>0.055606295011019116</v>
      </c>
    </row>
    <row r="908" spans="1:11" ht="11.25">
      <c r="A908" s="2">
        <v>1927</v>
      </c>
      <c r="B908" s="4">
        <f>'[13]GDP'!D38</f>
        <v>141203.79999999996</v>
      </c>
      <c r="C908" s="4">
        <f>'[13]CAPITAL'!D38</f>
        <v>130216</v>
      </c>
      <c r="D908" s="4">
        <f>'[13]LABOUR new'!L38</f>
        <v>60147.255</v>
      </c>
      <c r="E908" s="4">
        <f t="shared" si="118"/>
        <v>2202686.8024951946</v>
      </c>
      <c r="F908" s="4">
        <f t="shared" si="119"/>
        <v>112166.96060626491</v>
      </c>
      <c r="G908" s="7">
        <f t="shared" si="120"/>
        <v>0.05092279141964379</v>
      </c>
      <c r="H908" s="5">
        <v>61.43</v>
      </c>
      <c r="K908" s="7">
        <f t="shared" si="121"/>
        <v>0.024750589811527297</v>
      </c>
    </row>
    <row r="909" spans="1:11" ht="11.25">
      <c r="A909" s="2">
        <v>1928</v>
      </c>
      <c r="B909" s="4">
        <f>'[13]GDP'!D39</f>
        <v>144260.19999999995</v>
      </c>
      <c r="C909" s="4">
        <f>'[13]CAPITAL'!D39</f>
        <v>136842</v>
      </c>
      <c r="D909" s="4">
        <f>'[13]LABOUR new'!L39</f>
        <v>60654.897</v>
      </c>
      <c r="E909" s="4">
        <f t="shared" si="118"/>
        <v>2250616.419479207</v>
      </c>
      <c r="F909" s="4">
        <f t="shared" si="119"/>
        <v>118359.18084058273</v>
      </c>
      <c r="G909" s="7">
        <f t="shared" si="120"/>
        <v>0.05258967268530417</v>
      </c>
      <c r="H909" s="5">
        <v>62.361</v>
      </c>
      <c r="K909" s="7">
        <f t="shared" si="121"/>
        <v>0.021759615089044008</v>
      </c>
    </row>
    <row r="910" spans="1:11" ht="11.25">
      <c r="A910" s="2">
        <v>1929</v>
      </c>
      <c r="B910" s="4">
        <f>'[13]GDP'!D40</f>
        <v>147316.59999999995</v>
      </c>
      <c r="C910" s="4">
        <f>'[13]CAPITAL'!D40</f>
        <v>143760</v>
      </c>
      <c r="D910" s="4">
        <f>'[13]LABOUR new'!L40</f>
        <v>61125.09</v>
      </c>
      <c r="E910" s="4">
        <f t="shared" si="118"/>
        <v>2315350.3116727835</v>
      </c>
      <c r="F910" s="4">
        <f t="shared" si="119"/>
        <v>124038.20061005533</v>
      </c>
      <c r="G910" s="7">
        <f t="shared" si="120"/>
        <v>0.053572109578718906</v>
      </c>
      <c r="H910" s="5">
        <v>63.244</v>
      </c>
      <c r="K910" s="7">
        <f t="shared" si="121"/>
        <v>0.02876273879160437</v>
      </c>
    </row>
    <row r="911" spans="1:11" ht="11.25">
      <c r="A911" s="2">
        <v>1930</v>
      </c>
      <c r="B911" s="4">
        <f>'[13]GDP'!D41</f>
        <v>150373</v>
      </c>
      <c r="C911" s="4">
        <f>'[13]CAPITAL'!D41</f>
        <v>150662</v>
      </c>
      <c r="D911" s="4">
        <f>'[13]LABOUR new'!L41</f>
        <v>61624.41000000001</v>
      </c>
      <c r="E911" s="4">
        <f t="shared" si="118"/>
        <v>2264453.8419435034</v>
      </c>
      <c r="F911" s="4">
        <f t="shared" si="119"/>
        <v>125713.20871619148</v>
      </c>
      <c r="G911" s="7">
        <f t="shared" si="120"/>
        <v>0.05551590692098017</v>
      </c>
      <c r="H911" s="5">
        <v>64.203</v>
      </c>
      <c r="K911" s="7">
        <f t="shared" si="121"/>
        <v>-0.02198218968105464</v>
      </c>
    </row>
    <row r="912" spans="1:11" ht="11.25">
      <c r="A912" s="2">
        <v>1931</v>
      </c>
      <c r="B912" s="4">
        <f>'[13]GDP'!D42</f>
        <v>161882.2</v>
      </c>
      <c r="C912" s="4">
        <f>'[13]CAPITAL'!D42</f>
        <v>155767</v>
      </c>
      <c r="D912" s="4">
        <f>'[13]LABOUR new'!L42</f>
        <v>60313.69499999999</v>
      </c>
      <c r="E912" s="4">
        <f t="shared" si="118"/>
        <v>2188695.744549416</v>
      </c>
      <c r="F912" s="4">
        <f t="shared" si="119"/>
        <v>125316.47829734722</v>
      </c>
      <c r="G912" s="7">
        <f t="shared" si="120"/>
        <v>0.05725623518455095</v>
      </c>
      <c r="H912" s="5">
        <v>65.205</v>
      </c>
      <c r="K912" s="7">
        <f t="shared" si="121"/>
        <v>-0.03345535068582664</v>
      </c>
    </row>
    <row r="913" spans="1:11" ht="11.25">
      <c r="A913" s="2">
        <v>1932</v>
      </c>
      <c r="B913" s="4">
        <f>'[13]GDP'!D43</f>
        <v>173391.40000000002</v>
      </c>
      <c r="C913" s="4">
        <f>'[13]CAPITAL'!D43</f>
        <v>158439</v>
      </c>
      <c r="D913" s="4">
        <f>'[13]LABOUR new'!L43</f>
        <v>60708.990000000005</v>
      </c>
      <c r="E913" s="4">
        <f aca="true" t="shared" si="122" ref="E913:E944">B43+B154+B263+B372</f>
        <v>2243811.4660520395</v>
      </c>
      <c r="F913" s="4">
        <f aca="true" t="shared" si="123" ref="F913:F944">K43+K154+K263+K372</f>
        <v>133728.3331476842</v>
      </c>
      <c r="G913" s="7">
        <f aca="true" t="shared" si="124" ref="G913:G944">F913/E913</f>
        <v>0.05959873865114776</v>
      </c>
      <c r="H913" s="5">
        <v>66.189</v>
      </c>
      <c r="K913" s="7">
        <f t="shared" si="121"/>
        <v>0.025181993266939953</v>
      </c>
    </row>
    <row r="914" spans="1:11" ht="11.25">
      <c r="A914" s="2">
        <v>1933</v>
      </c>
      <c r="B914" s="4">
        <f>'[13]GDP'!D44</f>
        <v>184900.60000000003</v>
      </c>
      <c r="C914" s="4">
        <f>'[13]CAPITAL'!D44</f>
        <v>160389</v>
      </c>
      <c r="D914" s="4">
        <f>'[13]LABOUR new'!L44</f>
        <v>61957.29000000001</v>
      </c>
      <c r="E914" s="4">
        <f t="shared" si="122"/>
        <v>2441999.6789097465</v>
      </c>
      <c r="F914" s="4">
        <f t="shared" si="123"/>
        <v>152665.51873600244</v>
      </c>
      <c r="G914" s="7">
        <f t="shared" si="124"/>
        <v>0.0625166006590801</v>
      </c>
      <c r="H914" s="5">
        <v>67.182</v>
      </c>
      <c r="K914" s="7">
        <f t="shared" si="121"/>
        <v>0.08832658886729768</v>
      </c>
    </row>
    <row r="915" spans="1:11" ht="11.25">
      <c r="A915" s="2">
        <v>1934</v>
      </c>
      <c r="B915" s="4">
        <f>'[13]GDP'!D45</f>
        <v>196409.80000000005</v>
      </c>
      <c r="C915" s="4">
        <f>'[13]CAPITAL'!D45</f>
        <v>163600</v>
      </c>
      <c r="D915" s="4">
        <f>'[13]LABOUR new'!L45</f>
        <v>64058.595</v>
      </c>
      <c r="E915" s="4">
        <f t="shared" si="122"/>
        <v>2595774.503415591</v>
      </c>
      <c r="F915" s="4">
        <f t="shared" si="123"/>
        <v>167598.30652107333</v>
      </c>
      <c r="G915" s="7">
        <f t="shared" si="124"/>
        <v>0.0645658189109042</v>
      </c>
      <c r="H915" s="5">
        <v>68.09</v>
      </c>
      <c r="K915" s="7">
        <f t="shared" si="121"/>
        <v>0.06297086188582089</v>
      </c>
    </row>
    <row r="916" spans="1:11" ht="11.25">
      <c r="A916" s="2">
        <v>1935</v>
      </c>
      <c r="B916" s="4">
        <f>'[13]GDP'!D46</f>
        <v>207919.00000000006</v>
      </c>
      <c r="C916" s="4">
        <f>'[13]CAPITAL'!D46</f>
        <v>169336</v>
      </c>
      <c r="D916" s="4">
        <f>'[13]LABOUR new'!L46</f>
        <v>65327.700000000004</v>
      </c>
      <c r="E916" s="4">
        <f t="shared" si="122"/>
        <v>2505672.931997724</v>
      </c>
      <c r="F916" s="4">
        <f t="shared" si="123"/>
        <v>173682.73379246323</v>
      </c>
      <c r="G916" s="7">
        <f t="shared" si="124"/>
        <v>0.06931580398004675</v>
      </c>
      <c r="H916" s="5">
        <v>69.238</v>
      </c>
      <c r="K916" s="7">
        <f t="shared" si="121"/>
        <v>-0.03471086232618014</v>
      </c>
    </row>
    <row r="917" spans="1:11" ht="11.25">
      <c r="A917" s="2">
        <v>1936</v>
      </c>
      <c r="B917" s="4">
        <f>'[13]GDP'!D47</f>
        <v>219428.20000000007</v>
      </c>
      <c r="C917" s="4">
        <f>'[13]CAPITAL'!D47</f>
        <v>177417</v>
      </c>
      <c r="D917" s="4">
        <f>'[13]LABOUR new'!L47</f>
        <v>64204.23</v>
      </c>
      <c r="E917" s="4">
        <f t="shared" si="122"/>
        <v>2616384.9721030705</v>
      </c>
      <c r="F917" s="4">
        <f t="shared" si="123"/>
        <v>187336.7345944698</v>
      </c>
      <c r="G917" s="7">
        <f t="shared" si="124"/>
        <v>0.07160136470432601</v>
      </c>
      <c r="H917" s="5">
        <v>70.171</v>
      </c>
      <c r="K917" s="7">
        <f t="shared" si="121"/>
        <v>0.04418455365484515</v>
      </c>
    </row>
    <row r="918" spans="1:11" ht="11.25">
      <c r="A918" s="2">
        <v>1937</v>
      </c>
      <c r="B918" s="4">
        <f>'[13]GDP'!D48</f>
        <v>230937.40000000008</v>
      </c>
      <c r="C918" s="4">
        <f>'[13]CAPITAL'!D48</f>
        <v>186789</v>
      </c>
      <c r="D918" s="4">
        <f>'[13]LABOUR new'!L48</f>
        <v>64828.38</v>
      </c>
      <c r="E918" s="4">
        <f t="shared" si="122"/>
        <v>2770735.7215402797</v>
      </c>
      <c r="F918" s="4">
        <f t="shared" si="123"/>
        <v>204553.1436530823</v>
      </c>
      <c r="G918" s="7">
        <f t="shared" si="124"/>
        <v>0.07382629171842098</v>
      </c>
      <c r="H918" s="5">
        <v>71.278</v>
      </c>
      <c r="K918" s="7">
        <f t="shared" si="121"/>
        <v>0.058993898483196416</v>
      </c>
    </row>
    <row r="919" spans="1:11" ht="11.25">
      <c r="A919" s="2">
        <v>1938</v>
      </c>
      <c r="B919" s="4">
        <f>'[13]GDP'!D49</f>
        <v>242446.6000000001</v>
      </c>
      <c r="C919" s="4">
        <f>'[13]CAPITAL'!D49</f>
        <v>198052</v>
      </c>
      <c r="D919" s="4">
        <f>'[13]LABOUR new'!L49</f>
        <v>65473.335</v>
      </c>
      <c r="E919" s="4">
        <f t="shared" si="122"/>
        <v>2859199.541734585</v>
      </c>
      <c r="F919" s="4">
        <f t="shared" si="123"/>
        <v>215349.71865317877</v>
      </c>
      <c r="G919" s="7">
        <f t="shared" si="124"/>
        <v>0.07531818451626254</v>
      </c>
      <c r="H919" s="5">
        <v>71.879</v>
      </c>
      <c r="K919" s="7">
        <f t="shared" si="121"/>
        <v>0.03192791701733555</v>
      </c>
    </row>
    <row r="920" spans="1:12" ht="11.25">
      <c r="A920" s="2">
        <v>1939</v>
      </c>
      <c r="B920" s="4">
        <f>'[13]GDP'!D50</f>
        <v>253955.8000000001</v>
      </c>
      <c r="C920" s="4">
        <f>'[13]CAPITAL'!D50</f>
        <v>213101</v>
      </c>
      <c r="D920" s="4">
        <f>'[13]LABOUR new'!L50</f>
        <v>66118.29000000001</v>
      </c>
      <c r="E920" s="4">
        <f t="shared" si="122"/>
        <v>2996625.95532002</v>
      </c>
      <c r="F920" s="4">
        <f t="shared" si="123"/>
        <v>227908.7035056756</v>
      </c>
      <c r="G920" s="7">
        <f t="shared" si="124"/>
        <v>0.07605510561004816</v>
      </c>
      <c r="H920" s="5">
        <v>72.364</v>
      </c>
      <c r="K920" s="7">
        <f t="shared" si="121"/>
        <v>0.04806464591906828</v>
      </c>
      <c r="L920" s="7">
        <f>AVERAGE(K882:K919)</f>
        <v>0.026607845654047547</v>
      </c>
    </row>
    <row r="921" spans="1:11" ht="11.25">
      <c r="A921" s="2">
        <v>1940</v>
      </c>
      <c r="B921" s="4">
        <f>'[13]GDP'!D51</f>
        <v>265465</v>
      </c>
      <c r="C921" s="4">
        <f>'[13]CAPITAL'!D51</f>
        <v>230111</v>
      </c>
      <c r="D921" s="4">
        <f>'[13]LABOUR new'!L51</f>
        <v>67574.64</v>
      </c>
      <c r="E921" s="4">
        <f t="shared" si="122"/>
        <v>3176916.9885573806</v>
      </c>
      <c r="F921" s="4">
        <f t="shared" si="123"/>
        <v>244385.92193955177</v>
      </c>
      <c r="G921" s="7">
        <f t="shared" si="124"/>
        <v>0.07692549815427377</v>
      </c>
      <c r="H921" s="5">
        <v>72.967</v>
      </c>
      <c r="K921" s="7">
        <f t="shared" si="121"/>
        <v>0.060164677182109806</v>
      </c>
    </row>
    <row r="922" spans="1:11" ht="11.25">
      <c r="A922" s="2">
        <v>1941</v>
      </c>
      <c r="B922" s="4"/>
      <c r="C922" s="4">
        <f>'[13]CAPITAL'!D52</f>
        <v>247087</v>
      </c>
      <c r="D922" s="4">
        <f>'[13]LABOUR new'!L52</f>
        <v>67782.69</v>
      </c>
      <c r="E922" s="4">
        <f t="shared" si="122"/>
        <v>3087979.771205716</v>
      </c>
      <c r="F922" s="4">
        <f t="shared" si="123"/>
        <v>242433.51764546678</v>
      </c>
      <c r="G922" s="7">
        <f t="shared" si="124"/>
        <v>0.07850877777959261</v>
      </c>
      <c r="H922" s="5">
        <v>74.005</v>
      </c>
      <c r="K922" s="7">
        <f t="shared" si="121"/>
        <v>-0.027994819402583967</v>
      </c>
    </row>
    <row r="923" spans="1:11" ht="11.25">
      <c r="A923" s="2">
        <v>1942</v>
      </c>
      <c r="B923" s="4"/>
      <c r="C923" s="4">
        <f>'[13]CAPITAL'!D53</f>
        <v>263144</v>
      </c>
      <c r="D923" s="4">
        <f>'[13]LABOUR new'!L53</f>
        <v>67824.3</v>
      </c>
      <c r="E923" s="4">
        <f t="shared" si="122"/>
        <v>3004046.6569560203</v>
      </c>
      <c r="F923" s="4">
        <f t="shared" si="123"/>
        <v>224855.00447820735</v>
      </c>
      <c r="G923" s="7">
        <f t="shared" si="124"/>
        <v>0.07485070311992137</v>
      </c>
      <c r="H923" s="5">
        <v>75.029</v>
      </c>
      <c r="K923" s="7">
        <f t="shared" si="121"/>
        <v>-0.027180590699570382</v>
      </c>
    </row>
    <row r="924" spans="1:11" ht="11.25">
      <c r="A924" s="2">
        <v>1943</v>
      </c>
      <c r="B924" s="4"/>
      <c r="C924" s="4">
        <f>'[13]CAPITAL'!D54</f>
        <v>279771</v>
      </c>
      <c r="D924" s="4">
        <f>'[13]LABOUR new'!L54</f>
        <v>68681.46600000001</v>
      </c>
      <c r="E924" s="4">
        <f t="shared" si="122"/>
        <v>2960402.145140187</v>
      </c>
      <c r="F924" s="4">
        <f t="shared" si="123"/>
        <v>220916.66564558336</v>
      </c>
      <c r="G924" s="7">
        <f t="shared" si="124"/>
        <v>0.07462387027662488</v>
      </c>
      <c r="H924" s="5">
        <v>76.005</v>
      </c>
      <c r="K924" s="7">
        <f t="shared" si="121"/>
        <v>-0.014528573221315436</v>
      </c>
    </row>
    <row r="925" spans="1:11" ht="11.25">
      <c r="A925" s="2">
        <v>1944</v>
      </c>
      <c r="B925" s="4"/>
      <c r="C925" s="4">
        <f>'[13]CAPITAL'!D55</f>
        <v>298517</v>
      </c>
      <c r="D925" s="4">
        <f>'[13]LABOUR new'!L55</f>
        <v>69479.5458</v>
      </c>
      <c r="E925" s="4">
        <f t="shared" si="122"/>
        <v>2694894.53195381</v>
      </c>
      <c r="F925" s="4">
        <f t="shared" si="123"/>
        <v>200081.79140947718</v>
      </c>
      <c r="G925" s="7">
        <f t="shared" si="124"/>
        <v>0.07424475764712657</v>
      </c>
      <c r="H925" s="5">
        <v>77.178</v>
      </c>
      <c r="K925" s="7">
        <f t="shared" si="121"/>
        <v>-0.08968633319707457</v>
      </c>
    </row>
    <row r="926" spans="1:11" ht="11.25">
      <c r="A926" s="2">
        <v>1945</v>
      </c>
      <c r="B926" s="4"/>
      <c r="C926" s="4">
        <f>'[13]CAPITAL'!D56</f>
        <v>271214</v>
      </c>
      <c r="D926" s="4">
        <f>'[13]LABOUR new'!L56</f>
        <v>70613.16864</v>
      </c>
      <c r="E926" s="4">
        <f t="shared" si="122"/>
        <v>2017054.554509635</v>
      </c>
      <c r="F926" s="4">
        <f t="shared" si="123"/>
        <v>130345.61057847989</v>
      </c>
      <c r="G926" s="7">
        <f t="shared" si="124"/>
        <v>0.0646217576451065</v>
      </c>
      <c r="H926" s="5">
        <v>76.224</v>
      </c>
      <c r="K926" s="7">
        <f t="shared" si="121"/>
        <v>-0.2515274603168748</v>
      </c>
    </row>
    <row r="927" spans="1:11" ht="11.25">
      <c r="A927" s="2">
        <v>1946</v>
      </c>
      <c r="B927" s="4"/>
      <c r="C927" s="4">
        <f>'[13]CAPITAL'!D57</f>
        <v>238687</v>
      </c>
      <c r="D927" s="4">
        <f>'[13]LABOUR new'!L57</f>
        <v>71669.862912</v>
      </c>
      <c r="E927" s="4">
        <f t="shared" si="122"/>
        <v>2118200.6693260428</v>
      </c>
      <c r="F927" s="4">
        <f t="shared" si="123"/>
        <v>151175.76147277502</v>
      </c>
      <c r="G927" s="7">
        <f t="shared" si="124"/>
        <v>0.0713698959980384</v>
      </c>
      <c r="H927" s="5">
        <v>77.199</v>
      </c>
      <c r="K927" s="7">
        <f t="shared" si="121"/>
        <v>0.05014545322548167</v>
      </c>
    </row>
    <row r="928" spans="1:11" ht="11.25">
      <c r="A928" s="2">
        <v>1947</v>
      </c>
      <c r="B928" s="4">
        <f>'[13]GDP'!D58</f>
        <v>174914.94348567017</v>
      </c>
      <c r="C928" s="4">
        <f>'[13]CAPITAL'!D58</f>
        <v>248613</v>
      </c>
      <c r="D928" s="4">
        <f>'[13]LABOUR new'!L58</f>
        <v>72110.13</v>
      </c>
      <c r="E928" s="4">
        <f t="shared" si="122"/>
        <v>2308466.518401037</v>
      </c>
      <c r="F928" s="4">
        <f t="shared" si="123"/>
        <v>168436.87916633423</v>
      </c>
      <c r="G928" s="7">
        <f t="shared" si="124"/>
        <v>0.07296483523746418</v>
      </c>
      <c r="H928" s="5">
        <v>78.119</v>
      </c>
      <c r="K928" s="7">
        <f t="shared" si="121"/>
        <v>0.08982427955493562</v>
      </c>
    </row>
    <row r="929" spans="1:11" ht="11.25">
      <c r="A929" s="2">
        <v>1948</v>
      </c>
      <c r="B929" s="4">
        <f>'[13]GDP'!D59</f>
        <v>170265.29565711346</v>
      </c>
      <c r="C929" s="4">
        <f>'[13]CAPITAL'!D59</f>
        <v>259846</v>
      </c>
      <c r="D929" s="4">
        <f>'[13]LABOUR new'!L59</f>
        <v>72671.865</v>
      </c>
      <c r="E929" s="4">
        <f t="shared" si="122"/>
        <v>2494187.775455897</v>
      </c>
      <c r="F929" s="4">
        <f t="shared" si="123"/>
        <v>196092.69990384538</v>
      </c>
      <c r="G929" s="7">
        <f t="shared" si="124"/>
        <v>0.07861986247928057</v>
      </c>
      <c r="H929" s="5">
        <v>80.155</v>
      </c>
      <c r="K929" s="7">
        <f t="shared" si="121"/>
        <v>0.08045222036986717</v>
      </c>
    </row>
    <row r="930" spans="1:11" ht="11.25">
      <c r="A930" s="2">
        <v>1949</v>
      </c>
      <c r="B930" s="4">
        <f>'[13]GDP'!D60</f>
        <v>165615.6478285567</v>
      </c>
      <c r="C930" s="4">
        <f>'[13]CAPITAL'!D60</f>
        <v>269779</v>
      </c>
      <c r="D930" s="4">
        <f>'[13]LABOUR new'!L60</f>
        <v>75147.66</v>
      </c>
      <c r="E930" s="4">
        <f t="shared" si="122"/>
        <v>2567603.5390569004</v>
      </c>
      <c r="F930" s="4">
        <f t="shared" si="123"/>
        <v>213134.66154849264</v>
      </c>
      <c r="G930" s="7">
        <f t="shared" si="124"/>
        <v>0.08300917891193535</v>
      </c>
      <c r="H930" s="5">
        <v>81.971</v>
      </c>
      <c r="K930" s="7">
        <f t="shared" si="121"/>
        <v>0.029434737962976344</v>
      </c>
    </row>
    <row r="931" spans="1:11" ht="11.25">
      <c r="A931" s="2">
        <v>1950</v>
      </c>
      <c r="B931" s="4">
        <f>'[13]GDP'!D61</f>
        <v>160966</v>
      </c>
      <c r="C931" s="4">
        <f>'[13]CAPITAL'!D61</f>
        <v>276632</v>
      </c>
      <c r="D931" s="4">
        <f>'[13]LABOUR new'!L61</f>
        <v>75896.64</v>
      </c>
      <c r="E931" s="4">
        <f t="shared" si="122"/>
        <v>2825052.9132243497</v>
      </c>
      <c r="F931" s="4">
        <f t="shared" si="123"/>
        <v>253538.0790543599</v>
      </c>
      <c r="G931" s="7">
        <f t="shared" si="124"/>
        <v>0.08974631160624401</v>
      </c>
      <c r="H931" s="5">
        <v>83.805</v>
      </c>
      <c r="K931" s="7">
        <f t="shared" si="121"/>
        <v>0.10026835150025239</v>
      </c>
    </row>
    <row r="932" spans="1:11" ht="11.25">
      <c r="A932" s="2">
        <v>1951</v>
      </c>
      <c r="B932" s="4">
        <f>'[13]GDP'!D62</f>
        <v>181025</v>
      </c>
      <c r="C932" s="4">
        <f>'[13]CAPITAL'!D62</f>
        <v>282714</v>
      </c>
      <c r="D932" s="4">
        <f>'[13]LABOUR new'!L62</f>
        <v>76437.57</v>
      </c>
      <c r="E932" s="4">
        <f t="shared" si="122"/>
        <v>3075892.7416453436</v>
      </c>
      <c r="F932" s="4">
        <f t="shared" si="123"/>
        <v>297397.7823724925</v>
      </c>
      <c r="G932" s="7">
        <f t="shared" si="124"/>
        <v>0.09668665566453065</v>
      </c>
      <c r="H932" s="5">
        <v>85.163848</v>
      </c>
      <c r="K932" s="7">
        <f t="shared" si="121"/>
        <v>0.08879119652831564</v>
      </c>
    </row>
    <row r="933" spans="1:11" ht="11.25">
      <c r="A933" s="2">
        <v>1952</v>
      </c>
      <c r="B933" s="4">
        <f>'[13]GDP'!D63</f>
        <v>202005</v>
      </c>
      <c r="C933" s="4">
        <f>'[13]CAPITAL'!D63</f>
        <v>290340</v>
      </c>
      <c r="D933" s="4">
        <f>'[13]LABOUR new'!L63</f>
        <v>78143.58000000002</v>
      </c>
      <c r="E933" s="4">
        <f t="shared" si="122"/>
        <v>3090051.472234834</v>
      </c>
      <c r="F933" s="4">
        <f t="shared" si="123"/>
        <v>312605.72608929593</v>
      </c>
      <c r="G933" s="7">
        <f t="shared" si="124"/>
        <v>0.10116521646909929</v>
      </c>
      <c r="H933" s="5">
        <v>86.459025</v>
      </c>
      <c r="K933" s="7">
        <f t="shared" si="121"/>
        <v>0.004603128840544894</v>
      </c>
    </row>
    <row r="934" spans="1:11" ht="11.25">
      <c r="A934" s="2">
        <v>1953</v>
      </c>
      <c r="B934" s="4">
        <f>'[13]GDP'!D64</f>
        <v>216889</v>
      </c>
      <c r="C934" s="4">
        <f>'[13]CAPITAL'!D64</f>
        <v>299164</v>
      </c>
      <c r="D934" s="4">
        <f>'[13]LABOUR new'!L64</f>
        <v>81888.48</v>
      </c>
      <c r="E934" s="4">
        <f t="shared" si="122"/>
        <v>3295842.5590902613</v>
      </c>
      <c r="F934" s="4">
        <f t="shared" si="123"/>
        <v>354426.40526586527</v>
      </c>
      <c r="G934" s="7">
        <f t="shared" si="124"/>
        <v>0.10753741991962633</v>
      </c>
      <c r="H934" s="5">
        <v>87.655163</v>
      </c>
      <c r="K934" s="7">
        <f t="shared" si="121"/>
        <v>0.06659794786738359</v>
      </c>
    </row>
    <row r="935" spans="1:11" ht="11.25">
      <c r="A935" s="2">
        <v>1954</v>
      </c>
      <c r="B935" s="4">
        <f>'[13]GDP'!D65</f>
        <v>229151</v>
      </c>
      <c r="C935" s="4">
        <f>'[13]CAPITAL'!D65</f>
        <v>308629</v>
      </c>
      <c r="D935" s="4">
        <f>'[13]LABOUR new'!L65</f>
        <v>82991.145</v>
      </c>
      <c r="E935" s="4">
        <f t="shared" si="122"/>
        <v>3331683.169569703</v>
      </c>
      <c r="F935" s="4">
        <f t="shared" si="123"/>
        <v>377954.3377807789</v>
      </c>
      <c r="G935" s="7">
        <f t="shared" si="124"/>
        <v>0.11344246092571666</v>
      </c>
      <c r="H935" s="5">
        <v>88.75389200000001</v>
      </c>
      <c r="K935" s="7">
        <f t="shared" si="121"/>
        <v>0.010874491070755036</v>
      </c>
    </row>
    <row r="936" spans="1:11" ht="11.25">
      <c r="A936" s="2">
        <v>1955</v>
      </c>
      <c r="B936" s="4">
        <f>'[13]GDP'!D66</f>
        <v>248855</v>
      </c>
      <c r="C936" s="4">
        <f>'[13]CAPITAL'!D66</f>
        <v>318209</v>
      </c>
      <c r="D936" s="4">
        <f>'[13]LABOUR new'!L66</f>
        <v>85695.795</v>
      </c>
      <c r="E936" s="4">
        <f t="shared" si="122"/>
        <v>3595423.715577811</v>
      </c>
      <c r="F936" s="4">
        <f t="shared" si="123"/>
        <v>439890.80115463806</v>
      </c>
      <c r="G936" s="7">
        <f t="shared" si="124"/>
        <v>0.12234741603576044</v>
      </c>
      <c r="H936" s="5">
        <v>89.81506</v>
      </c>
      <c r="K936" s="7">
        <f t="shared" si="121"/>
        <v>0.07916135256107533</v>
      </c>
    </row>
    <row r="937" spans="1:11" ht="11.25">
      <c r="A937" s="2">
        <v>1956</v>
      </c>
      <c r="B937" s="4">
        <f>'[13]GDP'!D67</f>
        <v>267567</v>
      </c>
      <c r="C937" s="4">
        <f>'[13]CAPITAL'!D67</f>
        <v>330971</v>
      </c>
      <c r="D937" s="4">
        <f>'[13]LABOUR new'!L67</f>
        <v>87318.58499999999</v>
      </c>
      <c r="E937" s="4">
        <f t="shared" si="122"/>
        <v>3858539.758651024</v>
      </c>
      <c r="F937" s="4">
        <f t="shared" si="123"/>
        <v>500872.18502115516</v>
      </c>
      <c r="G937" s="7">
        <f t="shared" si="124"/>
        <v>0.12980874018420482</v>
      </c>
      <c r="H937" s="5">
        <v>90.766211</v>
      </c>
      <c r="K937" s="7">
        <f t="shared" si="121"/>
        <v>0.07318081647323409</v>
      </c>
    </row>
    <row r="938" spans="1:11" ht="11.25">
      <c r="A938" s="2">
        <v>1957</v>
      </c>
      <c r="B938" s="4">
        <f>'[13]GDP'!D68</f>
        <v>287130</v>
      </c>
      <c r="C938" s="4">
        <f>'[13]CAPITAL'!D68</f>
        <v>347702</v>
      </c>
      <c r="D938" s="4">
        <f>'[13]LABOUR new'!L68</f>
        <v>89066.20500000002</v>
      </c>
      <c r="E938" s="4">
        <f t="shared" si="122"/>
        <v>3986873.2078957874</v>
      </c>
      <c r="F938" s="4">
        <f t="shared" si="123"/>
        <v>534431.6508388296</v>
      </c>
      <c r="G938" s="7">
        <f t="shared" si="124"/>
        <v>0.13404781716670008</v>
      </c>
      <c r="H938" s="5">
        <v>91.56300900000001</v>
      </c>
      <c r="K938" s="7">
        <f t="shared" si="121"/>
        <v>0.03325958970800644</v>
      </c>
    </row>
    <row r="939" spans="1:11" ht="11.25">
      <c r="A939" s="2">
        <v>1958</v>
      </c>
      <c r="B939" s="4">
        <f>'[13]GDP'!D69</f>
        <v>303857</v>
      </c>
      <c r="C939" s="4">
        <f>'[13]CAPITAL'!D69</f>
        <v>366508</v>
      </c>
      <c r="D939" s="4">
        <f>'[13]LABOUR new'!L69</f>
        <v>89419.89</v>
      </c>
      <c r="E939" s="4">
        <f t="shared" si="122"/>
        <v>4055810.208700662</v>
      </c>
      <c r="F939" s="4">
        <f t="shared" si="123"/>
        <v>562024.4156319423</v>
      </c>
      <c r="G939" s="7">
        <f t="shared" si="124"/>
        <v>0.13857266161672666</v>
      </c>
      <c r="H939" s="5">
        <v>92.388772</v>
      </c>
      <c r="K939" s="7">
        <f t="shared" si="121"/>
        <v>0.017290994022169697</v>
      </c>
    </row>
    <row r="940" spans="1:11" ht="11.25">
      <c r="A940" s="2">
        <v>1959</v>
      </c>
      <c r="B940" s="4">
        <f>'[13]GDP'!D70</f>
        <v>331570</v>
      </c>
      <c r="C940" s="4">
        <f>'[13]CAPITAL'!D70</f>
        <v>362418</v>
      </c>
      <c r="D940" s="4">
        <f>'[13]LABOUR new'!L70</f>
        <v>90189.675</v>
      </c>
      <c r="E940" s="4">
        <f t="shared" si="122"/>
        <v>4390396.588699791</v>
      </c>
      <c r="F940" s="4">
        <f t="shared" si="123"/>
        <v>632496.107386074</v>
      </c>
      <c r="G940" s="7">
        <f t="shared" si="124"/>
        <v>0.1440635474740533</v>
      </c>
      <c r="H940" s="5">
        <v>93.29656600000001</v>
      </c>
      <c r="K940" s="7">
        <f t="shared" si="121"/>
        <v>0.08249557123786576</v>
      </c>
    </row>
    <row r="941" spans="1:11" ht="11.25">
      <c r="A941" s="2">
        <v>1960</v>
      </c>
      <c r="B941" s="4">
        <f>'[13]GDP'!D71</f>
        <v>375090</v>
      </c>
      <c r="C941" s="4">
        <f>'[13]CAPITAL'!D71</f>
        <v>431786</v>
      </c>
      <c r="D941" s="4">
        <f>'[13]LABOUR new'!L71</f>
        <v>92290.98</v>
      </c>
      <c r="E941" s="4">
        <f t="shared" si="122"/>
        <v>5062573.60613376</v>
      </c>
      <c r="F941" s="4">
        <f t="shared" si="123"/>
        <v>776830.2033484892</v>
      </c>
      <c r="G941" s="7">
        <f t="shared" si="124"/>
        <v>0.1534457103808407</v>
      </c>
      <c r="H941" s="5">
        <v>94.091638</v>
      </c>
      <c r="K941" s="7">
        <f t="shared" si="121"/>
        <v>0.15310166265253808</v>
      </c>
    </row>
    <row r="942" spans="1:11" ht="11.25">
      <c r="A942" s="2">
        <v>1961</v>
      </c>
      <c r="B942" s="4">
        <f>'[13]GDP'!D72</f>
        <v>420246</v>
      </c>
      <c r="C942" s="4">
        <f>'[13]CAPITAL'!D72</f>
        <v>485426</v>
      </c>
      <c r="D942" s="4">
        <f>'[13]LABOUR new'!L72</f>
        <v>93580.88999999998</v>
      </c>
      <c r="E942" s="4">
        <f t="shared" si="122"/>
        <v>5258837.305024659</v>
      </c>
      <c r="F942" s="4">
        <f t="shared" si="123"/>
        <v>813295.5131990628</v>
      </c>
      <c r="G942" s="7">
        <f t="shared" si="124"/>
        <v>0.15465310410382607</v>
      </c>
      <c r="H942" s="5">
        <v>94.94329300000001</v>
      </c>
      <c r="K942" s="7">
        <f t="shared" si="121"/>
        <v>0.038767574392026286</v>
      </c>
    </row>
    <row r="943" spans="1:11" ht="11.25">
      <c r="A943" s="2">
        <v>1962</v>
      </c>
      <c r="B943" s="4">
        <f>'[13]GDP'!D73</f>
        <v>457742</v>
      </c>
      <c r="C943" s="4">
        <f>'[13]CAPITAL'!D73</f>
        <v>550160</v>
      </c>
      <c r="D943" s="4">
        <f>'[13]LABOUR new'!L73</f>
        <v>94787.58000000002</v>
      </c>
      <c r="E943" s="4">
        <f t="shared" si="122"/>
        <v>5633151.638980704</v>
      </c>
      <c r="F943" s="4">
        <f t="shared" si="123"/>
        <v>862731.8418536121</v>
      </c>
      <c r="G943" s="7">
        <f t="shared" si="124"/>
        <v>0.1531526039319829</v>
      </c>
      <c r="H943" s="5">
        <v>95.831757</v>
      </c>
      <c r="K943" s="7">
        <f t="shared" si="121"/>
        <v>0.07117815445600478</v>
      </c>
    </row>
    <row r="944" spans="1:11" ht="11.25">
      <c r="A944" s="2">
        <v>1963</v>
      </c>
      <c r="B944" s="4">
        <f>'[13]GDP'!D74</f>
        <v>496514</v>
      </c>
      <c r="C944" s="4">
        <f>'[13]CAPITAL'!D74</f>
        <v>622871</v>
      </c>
      <c r="D944" s="4">
        <f>'[13]LABOUR new'!L74</f>
        <v>95598.975</v>
      </c>
      <c r="E944" s="4">
        <f t="shared" si="122"/>
        <v>5757168.9148568</v>
      </c>
      <c r="F944" s="4">
        <f t="shared" si="123"/>
        <v>939223.0928290368</v>
      </c>
      <c r="G944" s="7">
        <f t="shared" si="124"/>
        <v>0.1631397491925766</v>
      </c>
      <c r="H944" s="5">
        <v>96.81194</v>
      </c>
      <c r="K944" s="7">
        <f t="shared" si="121"/>
        <v>0.022015611122184513</v>
      </c>
    </row>
    <row r="945" spans="1:11" ht="11.25">
      <c r="A945" s="2">
        <v>1964</v>
      </c>
      <c r="B945" s="4">
        <f>'[13]GDP'!D75</f>
        <v>554449</v>
      </c>
      <c r="C945" s="4">
        <f>'[13]CAPITAL'!D75</f>
        <v>704342</v>
      </c>
      <c r="D945" s="4">
        <f>'[13]LABOUR new'!L75</f>
        <v>96847.27500000001</v>
      </c>
      <c r="E945" s="4">
        <f aca="true" t="shared" si="125" ref="E945:E976">B75+B186+B295+B404</f>
        <v>6565922.516153309</v>
      </c>
      <c r="F945" s="4">
        <f aca="true" t="shared" si="126" ref="F945:F976">K75+K186+K295+K404</f>
        <v>1095651.3920618093</v>
      </c>
      <c r="G945" s="7">
        <f aca="true" t="shared" si="127" ref="G945:G976">F945/E945</f>
        <v>0.16686937583657388</v>
      </c>
      <c r="H945" s="5">
        <v>97.826267</v>
      </c>
      <c r="K945" s="7">
        <f t="shared" si="121"/>
        <v>0.14047765720569017</v>
      </c>
    </row>
    <row r="946" spans="1:11" ht="11.25">
      <c r="A946" s="2">
        <v>1965</v>
      </c>
      <c r="B946" s="4">
        <f>'[13]GDP'!D76</f>
        <v>586744</v>
      </c>
      <c r="C946" s="4">
        <f>'[13]CAPITAL'!D76</f>
        <v>790772</v>
      </c>
      <c r="D946" s="4">
        <f>'[13]LABOUR new'!L76</f>
        <v>98407.65000000001</v>
      </c>
      <c r="E946" s="4">
        <f t="shared" si="125"/>
        <v>6797014.022329596</v>
      </c>
      <c r="F946" s="4">
        <f t="shared" si="126"/>
        <v>1185062.8397393653</v>
      </c>
      <c r="G946" s="7">
        <f t="shared" si="127"/>
        <v>0.17435050683229267</v>
      </c>
      <c r="H946" s="5">
        <v>98.88253399999999</v>
      </c>
      <c r="K946" s="7">
        <f t="shared" si="121"/>
        <v>0.03519558837433157</v>
      </c>
    </row>
    <row r="947" spans="1:11" ht="11.25">
      <c r="A947" s="2">
        <v>1966</v>
      </c>
      <c r="B947" s="4">
        <f>'[13]GDP'!D77</f>
        <v>649189</v>
      </c>
      <c r="C947" s="4">
        <f>'[13]CAPITAL'!D77</f>
        <v>881615</v>
      </c>
      <c r="D947" s="4">
        <f>'[13]LABOUR new'!L77</f>
        <v>100425.73500000002</v>
      </c>
      <c r="E947" s="4">
        <f t="shared" si="125"/>
        <v>7460836.673095418</v>
      </c>
      <c r="F947" s="4">
        <f t="shared" si="126"/>
        <v>1321348.7580003664</v>
      </c>
      <c r="G947" s="7">
        <f t="shared" si="127"/>
        <v>0.17710463529717688</v>
      </c>
      <c r="H947" s="5">
        <v>99.79030800000001</v>
      </c>
      <c r="K947" s="7">
        <f aca="true" t="shared" si="128" ref="K947:K981">(E947-E946)/E946</f>
        <v>0.09766386365910497</v>
      </c>
    </row>
    <row r="948" spans="1:11" ht="11.25">
      <c r="A948" s="2">
        <v>1967</v>
      </c>
      <c r="B948" s="4">
        <f>'[13]GDP'!D78</f>
        <v>721132</v>
      </c>
      <c r="C948" s="4">
        <f>'[13]CAPITAL'!D78</f>
        <v>995398</v>
      </c>
      <c r="D948" s="4">
        <f>'[13]LABOUR new'!L78</f>
        <v>102360.6</v>
      </c>
      <c r="E948" s="4">
        <f t="shared" si="125"/>
        <v>8405816.734456988</v>
      </c>
      <c r="F948" s="4">
        <f t="shared" si="126"/>
        <v>1528160.757744813</v>
      </c>
      <c r="G948" s="7">
        <f t="shared" si="127"/>
        <v>0.18179801035640014</v>
      </c>
      <c r="H948" s="5">
        <v>100.82528</v>
      </c>
      <c r="K948" s="7">
        <f t="shared" si="128"/>
        <v>0.12665872512251475</v>
      </c>
    </row>
    <row r="949" spans="1:11" ht="11.25">
      <c r="A949" s="2">
        <v>1968</v>
      </c>
      <c r="B949" s="4">
        <f>'[13]GDP'!D79</f>
        <v>813984</v>
      </c>
      <c r="C949" s="4">
        <f>'[13]CAPITAL'!D79</f>
        <v>1131661</v>
      </c>
      <c r="D949" s="4">
        <f>'[13]LABOUR new'!L79</f>
        <v>104066.61000000002</v>
      </c>
      <c r="E949" s="4">
        <f t="shared" si="125"/>
        <v>9284488.814049926</v>
      </c>
      <c r="F949" s="4">
        <f t="shared" si="126"/>
        <v>1759127.8977558364</v>
      </c>
      <c r="G949" s="7">
        <f t="shared" si="127"/>
        <v>0.18946954786501582</v>
      </c>
      <c r="H949" s="5">
        <v>101.96067</v>
      </c>
      <c r="K949" s="7">
        <f t="shared" si="128"/>
        <v>0.10453143428539183</v>
      </c>
    </row>
    <row r="950" spans="1:12" ht="11.25">
      <c r="A950" s="2">
        <v>1969</v>
      </c>
      <c r="B950" s="4">
        <f>'[13]GDP'!D80</f>
        <v>915556</v>
      </c>
      <c r="C950" s="4">
        <f>'[13]CAPITAL'!D80</f>
        <v>1286191</v>
      </c>
      <c r="D950" s="4">
        <f>'[13]LABOUR new'!L80</f>
        <v>104857.2</v>
      </c>
      <c r="E950" s="4">
        <f t="shared" si="125"/>
        <v>10446684.115234703</v>
      </c>
      <c r="F950" s="4">
        <f t="shared" si="126"/>
        <v>2036081.9732772703</v>
      </c>
      <c r="G950" s="7">
        <f t="shared" si="127"/>
        <v>0.19490222455448739</v>
      </c>
      <c r="H950" s="5">
        <v>103.17183</v>
      </c>
      <c r="K950" s="7">
        <f t="shared" si="128"/>
        <v>0.12517601393692923</v>
      </c>
      <c r="L950" s="7">
        <f>AVERAGE(K921:K949)</f>
        <v>0.04293852767370142</v>
      </c>
    </row>
    <row r="951" spans="1:11" ht="11.25">
      <c r="A951" s="2">
        <v>1970</v>
      </c>
      <c r="B951" s="4">
        <f>'[13]GDP'!D81</f>
        <v>1013602</v>
      </c>
      <c r="C951" s="4">
        <f>'[13]CAPITAL'!D81</f>
        <v>1466124</v>
      </c>
      <c r="D951" s="4">
        <f>'[13]LABOUR new'!L81</f>
        <v>105980.67</v>
      </c>
      <c r="E951" s="4">
        <f t="shared" si="125"/>
        <v>10998545.863314062</v>
      </c>
      <c r="F951" s="4">
        <f t="shared" si="126"/>
        <v>2147224.957918535</v>
      </c>
      <c r="G951" s="7">
        <f t="shared" si="127"/>
        <v>0.1952280769297567</v>
      </c>
      <c r="H951" s="5">
        <v>104.34497</v>
      </c>
      <c r="K951" s="7">
        <f t="shared" si="128"/>
        <v>0.052826499010778315</v>
      </c>
    </row>
    <row r="952" spans="1:11" ht="11.25">
      <c r="A952" s="2">
        <v>1971</v>
      </c>
      <c r="B952" s="4">
        <f>'[13]GDP'!D82</f>
        <v>1061230</v>
      </c>
      <c r="C952" s="4">
        <f>'[13]CAPITAL'!D82</f>
        <v>1660155</v>
      </c>
      <c r="D952" s="4">
        <f>'[13]LABOUR new'!L82</f>
        <v>106542.40500000001</v>
      </c>
      <c r="E952" s="4">
        <f t="shared" si="125"/>
        <v>11195844.064292466</v>
      </c>
      <c r="F952" s="4">
        <f t="shared" si="126"/>
        <v>2206568.597453987</v>
      </c>
      <c r="G952" s="7">
        <f t="shared" si="127"/>
        <v>0.19708818600747757</v>
      </c>
      <c r="H952" s="5">
        <v>105.69679</v>
      </c>
      <c r="K952" s="7">
        <f t="shared" si="128"/>
        <v>0.017938571464842203</v>
      </c>
    </row>
    <row r="953" spans="1:11" ht="11.25">
      <c r="A953" s="2">
        <v>1972</v>
      </c>
      <c r="B953" s="4">
        <f>'[13]GDP'!D83</f>
        <v>1150516</v>
      </c>
      <c r="C953" s="4">
        <f>'[13]CAPITAL'!D83</f>
        <v>1864415</v>
      </c>
      <c r="D953" s="4">
        <f>'[13]LABOUR new'!L83</f>
        <v>106646.43</v>
      </c>
      <c r="E953" s="4">
        <f t="shared" si="125"/>
        <v>11984388.597318022</v>
      </c>
      <c r="F953" s="4">
        <f t="shared" si="126"/>
        <v>2418812.8073599013</v>
      </c>
      <c r="G953" s="7">
        <f t="shared" si="127"/>
        <v>0.20183030512722241</v>
      </c>
      <c r="H953" s="5">
        <v>107.18827</v>
      </c>
      <c r="K953" s="7">
        <f t="shared" si="128"/>
        <v>0.07043189673751393</v>
      </c>
    </row>
    <row r="954" spans="1:11" ht="11.25">
      <c r="A954" s="2">
        <v>1973</v>
      </c>
      <c r="B954" s="4">
        <f>'[13]GDP'!D84</f>
        <v>1242932</v>
      </c>
      <c r="C954" s="4">
        <f>'[13]CAPITAL'!D84</f>
        <v>2087259</v>
      </c>
      <c r="D954" s="4">
        <f>'[13]LABOUR new'!L84</f>
        <v>107379.28520516197</v>
      </c>
      <c r="E954" s="4">
        <f t="shared" si="125"/>
        <v>12631569.143068794</v>
      </c>
      <c r="F954" s="4">
        <f t="shared" si="126"/>
        <v>2520858.081803443</v>
      </c>
      <c r="G954" s="7">
        <f t="shared" si="127"/>
        <v>0.19956808637561</v>
      </c>
      <c r="H954" s="5">
        <v>108.7068</v>
      </c>
      <c r="K954" s="7">
        <f t="shared" si="128"/>
        <v>0.05400196601565512</v>
      </c>
    </row>
    <row r="955" spans="1:11" ht="11.25">
      <c r="A955" s="2">
        <v>1974</v>
      </c>
      <c r="B955" s="4">
        <f>'[13]GDP'!D85</f>
        <v>1227706</v>
      </c>
      <c r="C955" s="4">
        <f>'[13]CAPITAL'!D85</f>
        <v>2309053</v>
      </c>
      <c r="D955" s="4">
        <f>'[13]LABOUR new'!L85</f>
        <v>103959.43758799182</v>
      </c>
      <c r="E955" s="4">
        <f t="shared" si="125"/>
        <v>12458072.853681</v>
      </c>
      <c r="F955" s="4">
        <f t="shared" si="126"/>
        <v>2492944.177444498</v>
      </c>
      <c r="G955" s="7">
        <f t="shared" si="127"/>
        <v>0.20010672651572312</v>
      </c>
      <c r="H955" s="5">
        <v>110.1623</v>
      </c>
      <c r="K955" s="7">
        <f t="shared" si="128"/>
        <v>-0.013735133570716766</v>
      </c>
    </row>
    <row r="956" spans="1:11" ht="11.25">
      <c r="A956" s="2">
        <v>1975</v>
      </c>
      <c r="B956" s="4">
        <f>'[13]GDP'!D86</f>
        <v>1265661</v>
      </c>
      <c r="C956" s="4">
        <f>'[13]CAPITAL'!D86</f>
        <v>2513598</v>
      </c>
      <c r="D956" s="4">
        <f>'[13]LABOUR new'!L86</f>
        <v>102248.49610301215</v>
      </c>
      <c r="E956" s="4">
        <f t="shared" si="125"/>
        <v>12427238.93209822</v>
      </c>
      <c r="F956" s="4">
        <f t="shared" si="126"/>
        <v>2457619.515839226</v>
      </c>
      <c r="G956" s="7">
        <f t="shared" si="127"/>
        <v>0.19776070366615867</v>
      </c>
      <c r="H956" s="5">
        <v>111.57312</v>
      </c>
      <c r="K956" s="7">
        <f t="shared" si="128"/>
        <v>-0.002475015353090526</v>
      </c>
    </row>
    <row r="957" spans="1:11" ht="11.25">
      <c r="A957" s="2">
        <v>1976</v>
      </c>
      <c r="B957" s="4">
        <f>'[13]GDP'!D87</f>
        <v>1315966</v>
      </c>
      <c r="C957" s="4">
        <f>'[13]CAPITAL'!D87</f>
        <v>2713055</v>
      </c>
      <c r="D957" s="4">
        <f>'[13]LABOUR new'!L87</f>
        <v>104572.55113765415</v>
      </c>
      <c r="E957" s="4">
        <f t="shared" si="125"/>
        <v>12758874.796402242</v>
      </c>
      <c r="F957" s="4">
        <f t="shared" si="126"/>
        <v>2530916.4271226246</v>
      </c>
      <c r="G957" s="7">
        <f t="shared" si="127"/>
        <v>0.19836517463407466</v>
      </c>
      <c r="H957" s="5">
        <v>112.77484</v>
      </c>
      <c r="K957" s="7">
        <f t="shared" si="128"/>
        <v>0.026686206494947413</v>
      </c>
    </row>
    <row r="958" spans="1:11" ht="11.25">
      <c r="A958" s="2">
        <v>1977</v>
      </c>
      <c r="B958" s="4">
        <f>'[13]GDP'!D88</f>
        <v>1373741</v>
      </c>
      <c r="C958" s="4">
        <f>'[13]CAPITAL'!D88</f>
        <v>2914942</v>
      </c>
      <c r="D958" s="4">
        <f>'[13]LABOUR new'!L88</f>
        <v>106316.27285578675</v>
      </c>
      <c r="E958" s="4">
        <f t="shared" si="125"/>
        <v>13018450.185571052</v>
      </c>
      <c r="F958" s="4">
        <f t="shared" si="126"/>
        <v>2546795.646447608</v>
      </c>
      <c r="G958" s="7">
        <f t="shared" si="127"/>
        <v>0.1956297109213767</v>
      </c>
      <c r="H958" s="5">
        <v>113.87247</v>
      </c>
      <c r="K958" s="7">
        <f t="shared" si="128"/>
        <v>0.020344692875425455</v>
      </c>
    </row>
    <row r="959" spans="1:11" ht="11.25">
      <c r="A959" s="2">
        <v>1978</v>
      </c>
      <c r="B959" s="4">
        <f>'[13]GDP'!D89</f>
        <v>1446165</v>
      </c>
      <c r="C959" s="4">
        <f>'[13]CAPITAL'!D89</f>
        <v>3127130</v>
      </c>
      <c r="D959" s="4">
        <f>'[13]LABOUR new'!L89</f>
        <v>107837.41694135644</v>
      </c>
      <c r="E959" s="4">
        <f t="shared" si="125"/>
        <v>13807386.914214537</v>
      </c>
      <c r="F959" s="4">
        <f t="shared" si="126"/>
        <v>2723289.970134474</v>
      </c>
      <c r="G959" s="7">
        <f t="shared" si="127"/>
        <v>0.19723427662701912</v>
      </c>
      <c r="H959" s="5">
        <v>114.91291</v>
      </c>
      <c r="K959" s="7">
        <f t="shared" si="128"/>
        <v>0.06060143238231993</v>
      </c>
    </row>
    <row r="960" spans="1:11" ht="11.25">
      <c r="A960" s="2">
        <v>1979</v>
      </c>
      <c r="B960" s="4">
        <f>'[13]GDP'!D90</f>
        <v>1525477</v>
      </c>
      <c r="C960" s="4">
        <f>'[13]CAPITAL'!D90</f>
        <v>3359322</v>
      </c>
      <c r="D960" s="4">
        <f>'[13]LABOUR new'!L90</f>
        <v>109502.2976029087</v>
      </c>
      <c r="E960" s="4">
        <f t="shared" si="125"/>
        <v>14197918.137156248</v>
      </c>
      <c r="F960" s="4">
        <f t="shared" si="126"/>
        <v>2842609.668795492</v>
      </c>
      <c r="G960" s="7">
        <f t="shared" si="127"/>
        <v>0.20021313275192953</v>
      </c>
      <c r="H960" s="5">
        <v>115.89043</v>
      </c>
      <c r="K960" s="7">
        <f t="shared" si="128"/>
        <v>0.028284223898996007</v>
      </c>
    </row>
    <row r="961" spans="1:11" ht="11.25">
      <c r="A961" s="2">
        <v>1980</v>
      </c>
      <c r="B961" s="4">
        <f>'[13]GDP'!D91</f>
        <v>1568457</v>
      </c>
      <c r="C961" s="4">
        <f>'[13]CAPITAL'!D91</f>
        <v>3606127</v>
      </c>
      <c r="D961" s="4">
        <f>'[13]LABOUR new'!L91</f>
        <v>110707.7185756092</v>
      </c>
      <c r="E961" s="4">
        <f t="shared" si="125"/>
        <v>14729651.432516504</v>
      </c>
      <c r="F961" s="4">
        <f t="shared" si="126"/>
        <v>3044861.210554464</v>
      </c>
      <c r="G961" s="7">
        <f t="shared" si="127"/>
        <v>0.2067164470594849</v>
      </c>
      <c r="H961" s="5">
        <v>116.80731</v>
      </c>
      <c r="K961" s="7">
        <f t="shared" si="128"/>
        <v>0.03745149748178213</v>
      </c>
    </row>
    <row r="962" spans="1:11" ht="11.25">
      <c r="A962" s="2">
        <v>1981</v>
      </c>
      <c r="B962" s="4">
        <f>'[13]GDP'!D92</f>
        <v>1618185</v>
      </c>
      <c r="C962" s="4">
        <f>'[13]CAPITAL'!D92</f>
        <v>3856766</v>
      </c>
      <c r="D962" s="4">
        <f>'[13]LABOUR new'!L92</f>
        <v>111332.29815309047</v>
      </c>
      <c r="E962" s="4">
        <f t="shared" si="125"/>
        <v>13977057.623490887</v>
      </c>
      <c r="F962" s="4">
        <f t="shared" si="126"/>
        <v>2781236.8513617255</v>
      </c>
      <c r="G962" s="7">
        <f t="shared" si="127"/>
        <v>0.19898586142246213</v>
      </c>
      <c r="H962" s="5">
        <v>117.64809</v>
      </c>
      <c r="K962" s="7">
        <f t="shared" si="128"/>
        <v>-0.05109379624314977</v>
      </c>
    </row>
    <row r="963" spans="1:11" ht="11.25">
      <c r="A963" s="2">
        <v>1982</v>
      </c>
      <c r="B963" s="4">
        <f>'[13]GDP'!D93</f>
        <v>1667653</v>
      </c>
      <c r="C963" s="4">
        <f>'[13]CAPITAL'!D93</f>
        <v>4102061</v>
      </c>
      <c r="D963" s="4">
        <f>'[13]LABOUR new'!L93</f>
        <v>112457.99311536232</v>
      </c>
      <c r="E963" s="4">
        <f t="shared" si="125"/>
        <v>13721827.326733727</v>
      </c>
      <c r="F963" s="4">
        <f t="shared" si="126"/>
        <v>2680463.0663295942</v>
      </c>
      <c r="G963" s="7">
        <f t="shared" si="127"/>
        <v>0.19534301099295628</v>
      </c>
      <c r="H963" s="5">
        <v>118.45497</v>
      </c>
      <c r="K963" s="7">
        <f t="shared" si="128"/>
        <v>-0.01826065997812019</v>
      </c>
    </row>
    <row r="964" spans="1:11" ht="11.25">
      <c r="A964" s="2">
        <v>1983</v>
      </c>
      <c r="B964" s="4">
        <f>'[13]GDP'!D94</f>
        <v>1706380</v>
      </c>
      <c r="C964" s="4">
        <f>'[13]CAPITAL'!D94</f>
        <v>4334008</v>
      </c>
      <c r="D964" s="4">
        <f>'[13]LABOUR new'!L94</f>
        <v>114697.94018534869</v>
      </c>
      <c r="E964" s="4">
        <f t="shared" si="125"/>
        <v>14611663.025866684</v>
      </c>
      <c r="F964" s="4">
        <f t="shared" si="126"/>
        <v>2890705.5155223133</v>
      </c>
      <c r="G964" s="7">
        <f t="shared" si="127"/>
        <v>0.19783549007426227</v>
      </c>
      <c r="H964" s="5">
        <v>119.26995</v>
      </c>
      <c r="K964" s="7">
        <f t="shared" si="128"/>
        <v>0.0648481924414923</v>
      </c>
    </row>
    <row r="965" spans="1:11" ht="11.25">
      <c r="A965" s="2">
        <v>1984</v>
      </c>
      <c r="B965" s="4">
        <f>'[13]GDP'!D95</f>
        <v>1773223</v>
      </c>
      <c r="C965" s="4">
        <f>'[13]CAPITAL'!D95</f>
        <v>4503656</v>
      </c>
      <c r="D965" s="4">
        <f>'[13]LABOUR new'!L95</f>
        <v>116159.85951848095</v>
      </c>
      <c r="E965" s="4">
        <f t="shared" si="125"/>
        <v>15068068.193003949</v>
      </c>
      <c r="F965" s="4">
        <f t="shared" si="126"/>
        <v>2965118.7733027595</v>
      </c>
      <c r="G965" s="7">
        <f t="shared" si="127"/>
        <v>0.19678161362977198</v>
      </c>
      <c r="H965" s="5">
        <v>120.0347</v>
      </c>
      <c r="K965" s="7">
        <f t="shared" si="128"/>
        <v>0.031235675660552933</v>
      </c>
    </row>
    <row r="966" spans="1:11" ht="11.25">
      <c r="A966" s="2">
        <v>1985</v>
      </c>
      <c r="B966" s="4">
        <f>'[13]GDP'!D96</f>
        <v>1851315</v>
      </c>
      <c r="C966" s="4">
        <f>'[13]CAPITAL'!D96</f>
        <v>4812631</v>
      </c>
      <c r="D966" s="4">
        <f>'[13]LABOUR new'!L96</f>
        <v>116285.21869850942</v>
      </c>
      <c r="E966" s="4">
        <f t="shared" si="125"/>
        <v>15397996.945870683</v>
      </c>
      <c r="F966" s="4">
        <f t="shared" si="126"/>
        <v>3046326.9043083014</v>
      </c>
      <c r="G966" s="7">
        <f t="shared" si="127"/>
        <v>0.1978391679786144</v>
      </c>
      <c r="H966" s="5">
        <v>120.75434</v>
      </c>
      <c r="K966" s="7">
        <f t="shared" si="128"/>
        <v>0.021895889283267155</v>
      </c>
    </row>
    <row r="967" spans="1:11" ht="11.25">
      <c r="A967" s="2">
        <v>1986</v>
      </c>
      <c r="B967" s="4">
        <f>'[13]GDP'!D97</f>
        <v>1904918</v>
      </c>
      <c r="C967" s="4">
        <f>'[13]CAPITAL'!D97</f>
        <v>5067987</v>
      </c>
      <c r="D967" s="4">
        <f>'[13]LABOUR new'!L97</f>
        <v>117303.8863817125</v>
      </c>
      <c r="E967" s="4">
        <f t="shared" si="125"/>
        <v>15750794.169418665</v>
      </c>
      <c r="F967" s="4">
        <f t="shared" si="126"/>
        <v>3092293.169413428</v>
      </c>
      <c r="G967" s="7">
        <f t="shared" si="127"/>
        <v>0.19632617480440093</v>
      </c>
      <c r="H967" s="5">
        <v>121.49191</v>
      </c>
      <c r="K967" s="7">
        <f t="shared" si="128"/>
        <v>0.022911890734112175</v>
      </c>
    </row>
    <row r="968" spans="1:11" ht="11.25">
      <c r="A968" s="2">
        <v>1987</v>
      </c>
      <c r="B968" s="4">
        <f>'[13]GDP'!D98</f>
        <v>1984142</v>
      </c>
      <c r="C968" s="4">
        <f>'[13]CAPITAL'!D98</f>
        <v>5332066</v>
      </c>
      <c r="D968" s="4">
        <f>'[13]LABOUR new'!L98</f>
        <v>118778.23977348144</v>
      </c>
      <c r="E968" s="4">
        <f t="shared" si="125"/>
        <v>16201469.664935373</v>
      </c>
      <c r="F968" s="4">
        <f t="shared" si="126"/>
        <v>3172514.6971879858</v>
      </c>
      <c r="G968" s="7">
        <f t="shared" si="127"/>
        <v>0.1958164760851429</v>
      </c>
      <c r="H968" s="5">
        <v>122.09133</v>
      </c>
      <c r="K968" s="7">
        <f t="shared" si="128"/>
        <v>0.028612874415674103</v>
      </c>
    </row>
    <row r="969" spans="1:11" ht="11.25">
      <c r="A969" s="2">
        <v>1988</v>
      </c>
      <c r="B969" s="4">
        <f>'[13]GDP'!D99</f>
        <v>2107060</v>
      </c>
      <c r="C969" s="4">
        <f>'[13]CAPITAL'!D99</f>
        <v>5630441</v>
      </c>
      <c r="D969" s="4">
        <f>'[13]LABOUR new'!L99</f>
        <v>120583.05736889057</v>
      </c>
      <c r="E969" s="4">
        <f t="shared" si="125"/>
        <v>16638776.768140327</v>
      </c>
      <c r="F969" s="4">
        <f t="shared" si="126"/>
        <v>3255529.606363553</v>
      </c>
      <c r="G969" s="7">
        <f t="shared" si="127"/>
        <v>0.19565919128124795</v>
      </c>
      <c r="H969" s="5">
        <v>122.613</v>
      </c>
      <c r="K969" s="7">
        <f t="shared" si="128"/>
        <v>0.026991816930745018</v>
      </c>
    </row>
    <row r="970" spans="1:11" ht="11.25">
      <c r="A970" s="2">
        <v>1989</v>
      </c>
      <c r="B970" s="4">
        <f>'[13]GDP'!D100</f>
        <v>2208858</v>
      </c>
      <c r="C970" s="4">
        <f>'[13]CAPITAL'!D100</f>
        <v>5986053</v>
      </c>
      <c r="D970" s="4">
        <f>'[13]LABOUR new'!L100</f>
        <v>121802.94856463622</v>
      </c>
      <c r="E970" s="4">
        <f t="shared" si="125"/>
        <v>17171230.64957051</v>
      </c>
      <c r="F970" s="4">
        <f t="shared" si="126"/>
        <v>3329159.831219172</v>
      </c>
      <c r="G970" s="7">
        <f t="shared" si="127"/>
        <v>0.19388009509396706</v>
      </c>
      <c r="H970" s="5">
        <v>123.1075</v>
      </c>
      <c r="K970" s="7">
        <f t="shared" si="128"/>
        <v>0.03200078280091581</v>
      </c>
    </row>
    <row r="971" spans="1:11" ht="11.25">
      <c r="A971" s="2">
        <v>1990</v>
      </c>
      <c r="B971" s="4">
        <f>'[13]GDP'!D101</f>
        <v>2321153</v>
      </c>
      <c r="C971" s="4">
        <f>'[13]CAPITAL'!D101</f>
        <v>6390909</v>
      </c>
      <c r="D971" s="4">
        <f>'[13]LABOUR new'!L101</f>
        <v>122223.01290942045</v>
      </c>
      <c r="E971" s="4">
        <f t="shared" si="125"/>
        <v>17762980.727898072</v>
      </c>
      <c r="F971" s="4">
        <f t="shared" si="126"/>
        <v>3420025.989900204</v>
      </c>
      <c r="G971" s="7">
        <f t="shared" si="127"/>
        <v>0.19253671679825676</v>
      </c>
      <c r="H971" s="5">
        <v>123.5374</v>
      </c>
      <c r="K971" s="7">
        <f t="shared" si="128"/>
        <v>0.03446171625109256</v>
      </c>
    </row>
    <row r="972" spans="1:11" ht="11.25">
      <c r="A972" s="2">
        <v>1991</v>
      </c>
      <c r="B972" s="4">
        <f>'[13]GDP'!D102</f>
        <v>2398927.7694869144</v>
      </c>
      <c r="C972" s="4">
        <f>'[13]CAPITAL'!D102</f>
        <v>6827654</v>
      </c>
      <c r="D972" s="4">
        <f>'[13]LABOUR new'!L102</f>
        <v>123484.49233189556</v>
      </c>
      <c r="E972" s="4">
        <f t="shared" si="125"/>
        <v>18201579.628403526</v>
      </c>
      <c r="F972" s="4">
        <f t="shared" si="126"/>
        <v>3483855.2253842773</v>
      </c>
      <c r="G972" s="7">
        <f t="shared" si="127"/>
        <v>0.19140400429574414</v>
      </c>
      <c r="H972" s="5">
        <v>123.94627</v>
      </c>
      <c r="K972" s="7">
        <f t="shared" si="128"/>
        <v>0.024691739929470363</v>
      </c>
    </row>
    <row r="973" spans="1:11" ht="11.25">
      <c r="A973" s="2">
        <v>1992</v>
      </c>
      <c r="B973" s="4">
        <f>'[13]GDP'!D103</f>
        <v>2422244.790366906</v>
      </c>
      <c r="C973" s="4">
        <f>'[13]CAPITAL'!D103</f>
        <v>7245539.934</v>
      </c>
      <c r="D973" s="4">
        <f>'[13]LABOUR new'!L103</f>
        <v>121766.76847703155</v>
      </c>
      <c r="E973" s="4">
        <f t="shared" si="125"/>
        <v>18366066.36468124</v>
      </c>
      <c r="F973" s="4">
        <f t="shared" si="126"/>
        <v>3426897.928221683</v>
      </c>
      <c r="G973" s="7">
        <f t="shared" si="127"/>
        <v>0.18658856285152925</v>
      </c>
      <c r="H973" s="5">
        <v>124.32927</v>
      </c>
      <c r="K973" s="7">
        <f t="shared" si="128"/>
        <v>0.009036948420731198</v>
      </c>
    </row>
    <row r="974" spans="1:11" ht="11.25">
      <c r="A974" s="2">
        <v>1993</v>
      </c>
      <c r="B974" s="4">
        <f>'[13]GDP'!D104</f>
        <v>2428241.9917259626</v>
      </c>
      <c r="C974" s="4">
        <f>'[13]CAPITAL'!D104</f>
        <v>7645704.5433874</v>
      </c>
      <c r="D974" s="4">
        <f>'[13]LABOUR new'!L104</f>
        <v>119832.87501298584</v>
      </c>
      <c r="E974" s="4">
        <f t="shared" si="125"/>
        <v>18740619.573147096</v>
      </c>
      <c r="F974" s="4">
        <f t="shared" si="126"/>
        <v>3488327.071062686</v>
      </c>
      <c r="G974" s="7">
        <f t="shared" si="127"/>
        <v>0.18613723294725065</v>
      </c>
      <c r="H974" s="5">
        <v>124.66802</v>
      </c>
      <c r="K974" s="7">
        <f t="shared" si="128"/>
        <v>0.020393763205938206</v>
      </c>
    </row>
    <row r="975" spans="1:11" ht="11.25">
      <c r="A975" s="2">
        <v>1994</v>
      </c>
      <c r="B975" s="4">
        <f>'[13]GDP'!D105</f>
        <v>2454919.4393224693</v>
      </c>
      <c r="C975" s="4">
        <f>'[13]CAPITAL'!D105</f>
        <v>8030888.682366702</v>
      </c>
      <c r="D975" s="4">
        <f>'[13]LABOUR new'!L105</f>
        <v>118788.7157180146</v>
      </c>
      <c r="E975" s="4">
        <f t="shared" si="125"/>
        <v>19424773.679908987</v>
      </c>
      <c r="F975" s="4">
        <f t="shared" si="126"/>
        <v>3598817.606325997</v>
      </c>
      <c r="G975" s="7">
        <f t="shared" si="127"/>
        <v>0.1852694742100521</v>
      </c>
      <c r="H975" s="5">
        <v>125.01405</v>
      </c>
      <c r="K975" s="7">
        <f t="shared" si="128"/>
        <v>0.036506482834868306</v>
      </c>
    </row>
    <row r="976" spans="1:11" ht="11.25">
      <c r="A976" s="2">
        <v>1995</v>
      </c>
      <c r="B976" s="4">
        <f>'[13]GDP'!D106</f>
        <v>2504246.457747097</v>
      </c>
      <c r="C976" s="4">
        <f>'[13]CAPITAL'!D106</f>
        <v>8401333.57733891</v>
      </c>
      <c r="D976" s="4">
        <f>'[13]LABOUR new'!L106</f>
        <v>119962.92619517048</v>
      </c>
      <c r="E976" s="4">
        <f t="shared" si="125"/>
        <v>20004441.226913914</v>
      </c>
      <c r="F976" s="4">
        <f t="shared" si="126"/>
        <v>3710422.6614896636</v>
      </c>
      <c r="G976" s="7">
        <f t="shared" si="127"/>
        <v>0.185479945148264</v>
      </c>
      <c r="H976" s="5">
        <v>125.34135</v>
      </c>
      <c r="K976" s="7">
        <f t="shared" si="128"/>
        <v>0.02984166284544546</v>
      </c>
    </row>
    <row r="977" spans="1:11" ht="11.25">
      <c r="A977" s="2">
        <v>1996</v>
      </c>
      <c r="B977" s="4">
        <f>'[13]GDP'!D107</f>
        <v>2590265.17449985</v>
      </c>
      <c r="C977" s="4">
        <f>'[13]CAPITAL'!D107</f>
        <v>8784299.673537496</v>
      </c>
      <c r="D977" s="4">
        <f>'[13]LABOUR new'!L107</f>
        <v>119948.94952814671</v>
      </c>
      <c r="E977" s="4">
        <f>B107+B218+B327+B436</f>
        <v>20308842.403304487</v>
      </c>
      <c r="F977" s="4">
        <f>K107+K218+K327+K436</f>
        <v>3727042.264264128</v>
      </c>
      <c r="G977" s="7">
        <f>F977/E977</f>
        <v>0.18351820306891026</v>
      </c>
      <c r="H977" s="5">
        <v>125.64531</v>
      </c>
      <c r="K977" s="7">
        <f t="shared" si="128"/>
        <v>0.015216679783139005</v>
      </c>
    </row>
    <row r="978" spans="1:11" ht="11.25">
      <c r="A978" s="2">
        <v>1997</v>
      </c>
      <c r="B978" s="4">
        <f>'[13]GDP'!D108</f>
        <v>2636147.5234052306</v>
      </c>
      <c r="C978" s="4">
        <f>'[13]CAPITAL'!D108</f>
        <v>9162918.204288635</v>
      </c>
      <c r="D978" s="4">
        <f>'[13]LABOUR new'!L108</f>
        <v>119467.41432290433</v>
      </c>
      <c r="E978" s="4">
        <f>B108+B219+B328+B437</f>
        <v>20511624.953061342</v>
      </c>
      <c r="F978" s="4">
        <f>K108+K219+K328+K437</f>
        <v>3803189.5555642503</v>
      </c>
      <c r="G978" s="7">
        <f>F978/E978</f>
        <v>0.1854162975516295</v>
      </c>
      <c r="H978" s="5">
        <v>125.9565</v>
      </c>
      <c r="K978" s="7">
        <f t="shared" si="128"/>
        <v>0.009984938862091897</v>
      </c>
    </row>
    <row r="979" spans="1:11" ht="11.25">
      <c r="A979" s="2">
        <v>1998</v>
      </c>
      <c r="B979" s="4">
        <f>'[13]GDP'!D109</f>
        <v>2608548.9811162017</v>
      </c>
      <c r="C979" s="4">
        <f>'[13]CAPITAL'!D109</f>
        <v>9521956.918645287</v>
      </c>
      <c r="D979" s="4">
        <f>'[13]LABOUR new'!L109</f>
        <v>117283.18533290215</v>
      </c>
      <c r="E979" s="4">
        <f>B109+B220+B329+B438</f>
        <v>20634308.3350553</v>
      </c>
      <c r="F979" s="4">
        <f>K109+K220+K329+K438</f>
        <v>3787302.2544129416</v>
      </c>
      <c r="G979" s="7">
        <f>F979/E979</f>
        <v>0.18354394016584283</v>
      </c>
      <c r="H979" s="5">
        <v>126.2461</v>
      </c>
      <c r="K979" s="7">
        <f t="shared" si="128"/>
        <v>0.0059811634755756625</v>
      </c>
    </row>
    <row r="980" spans="1:11" ht="11.25">
      <c r="A980" s="2">
        <v>1999</v>
      </c>
      <c r="B980" s="4">
        <f>'[13]GDP'!D110</f>
        <v>2605013.5936329295</v>
      </c>
      <c r="C980" s="4">
        <f>'[13]CAPITAL'!D110</f>
        <v>9870843.852835827</v>
      </c>
      <c r="D980" s="4">
        <f>'[13]LABOUR new'!L110</f>
        <v>114357.29008014871</v>
      </c>
      <c r="E980" s="4">
        <f>B110+B221+B330+B439</f>
        <v>21098144.56757304</v>
      </c>
      <c r="F980" s="4">
        <f>K110+K221+K330+K439</f>
        <v>3841674.7076757867</v>
      </c>
      <c r="G980" s="7">
        <f>F980/E980</f>
        <v>0.18208590311682094</v>
      </c>
      <c r="H980" s="5">
        <v>126.4944</v>
      </c>
      <c r="K980" s="7">
        <f t="shared" si="128"/>
        <v>0.022478884437804856</v>
      </c>
    </row>
    <row r="981" spans="1:12" ht="11.25">
      <c r="A981" s="2">
        <v>2000</v>
      </c>
      <c r="B981" s="4">
        <f>'[13]GDP'!D111</f>
        <v>2667150.590465026</v>
      </c>
      <c r="C981" s="4">
        <f>'[13]CAPITAL'!D111</f>
        <v>10216196.845377468</v>
      </c>
      <c r="D981" s="4">
        <f>'[13]LABOUR new'!L111</f>
        <v>114754.61527198974</v>
      </c>
      <c r="E981" s="4">
        <f>B111+B222+B331+B440</f>
        <v>21798023.458640978</v>
      </c>
      <c r="F981" s="4">
        <f>K111+K222+K331+K440</f>
        <v>3969033.684069879</v>
      </c>
      <c r="G981" s="7">
        <f>F981/E981</f>
        <v>0.18208227418419948</v>
      </c>
      <c r="H981" s="5">
        <v>126.69978</v>
      </c>
      <c r="K981" s="7">
        <f t="shared" si="128"/>
        <v>0.03317253272326238</v>
      </c>
      <c r="L981" s="7">
        <f>AVERAGE(K952:K981)</f>
        <v>0.023347983908086144</v>
      </c>
    </row>
    <row r="982" spans="2:9" ht="11.25">
      <c r="B982" s="4"/>
      <c r="E982" s="4"/>
      <c r="F982" s="4"/>
      <c r="I982" s="7"/>
    </row>
    <row r="983" spans="2:9" ht="11.25">
      <c r="B983" s="4"/>
      <c r="E983" s="4"/>
      <c r="F983" s="4"/>
      <c r="I98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</dc:creator>
  <cp:keywords/>
  <dc:description/>
  <cp:lastModifiedBy>warr</cp:lastModifiedBy>
  <dcterms:created xsi:type="dcterms:W3CDTF">2009-12-08T15:04:32Z</dcterms:created>
  <dcterms:modified xsi:type="dcterms:W3CDTF">2010-02-17T16:40:27Z</dcterms:modified>
  <cp:category/>
  <cp:version/>
  <cp:contentType/>
  <cp:contentStatus/>
</cp:coreProperties>
</file>